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M:\Uffici\Ragioneria\CONTABILITA'\BILANCIO\BIL24\Conto Annuale rilevazione 2023\"/>
    </mc:Choice>
  </mc:AlternateContent>
  <bookViews>
    <workbookView xWindow="-120" yWindow="-120" windowWidth="29040" windowHeight="15720" tabRatio="870" activeTab="3"/>
  </bookViews>
  <sheets>
    <sheet name="t15(1)" sheetId="104" r:id="rId1"/>
    <sheet name="t15(3)" sheetId="106" r:id="rId2"/>
    <sheet name="SICI(1)" sheetId="107" r:id="rId3"/>
    <sheet name="SICI(3)" sheetId="109" r:id="rId4"/>
  </sheets>
  <definedNames>
    <definedName name="_xlnm.Print_Area" localSheetId="3">'SICI(3)'!$A$1:$F$139</definedName>
    <definedName name="_xlnm.Print_Area" localSheetId="0">'t15(1)'!$A$1:$G$17</definedName>
    <definedName name="_xlnm.Print_Area" localSheetId="1">'t15(3)'!$A$1:$G$105</definedName>
    <definedName name="CODI_ISTITUZIONE" localSheetId="2">#REF!</definedName>
    <definedName name="CODI_ISTITUZIONE">#REF!</definedName>
    <definedName name="CODI_ISTITUZIONE2" localSheetId="2">#REF!</definedName>
    <definedName name="CODI_ISTITUZIONE2" localSheetId="3">#REF!</definedName>
    <definedName name="CODI_ISTITUZIONE2" localSheetId="0">#REF!</definedName>
    <definedName name="CODI_ISTITUZIONE2">#REF!</definedName>
    <definedName name="DESC_ISTITUZIONE" localSheetId="2">#REF!</definedName>
    <definedName name="DESC_ISTITUZIONE">#REF!</definedName>
    <definedName name="DESC_ISTITUZIONE2" localSheetId="2">#REF!</definedName>
    <definedName name="DESC_ISTITUZIONE2" localSheetId="3">#REF!</definedName>
    <definedName name="DESC_ISTITUZIONE2" localSheetId="0">#REF!</definedName>
    <definedName name="DESC_ISTITUZIONE2">#REF!</definedName>
    <definedName name="_xlnm.Print_Titles" localSheetId="2">'SICI(1)'!$7:$10</definedName>
    <definedName name="_xlnm.Print_Titles" localSheetId="3">'SICI(3)'!$7:$10</definedName>
    <definedName name="_xlnm.Print_Titles" localSheetId="1">'t15(3)'!$5:$6</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1" i="106" l="1"/>
  <c r="V31" i="106"/>
  <c r="W30" i="106"/>
  <c r="V30" i="106"/>
  <c r="W29" i="106"/>
  <c r="V29" i="106"/>
  <c r="W28" i="106"/>
  <c r="V28" i="106"/>
  <c r="W27" i="106"/>
  <c r="V27" i="106"/>
  <c r="W26" i="106"/>
  <c r="V26" i="106"/>
  <c r="W25" i="106"/>
  <c r="V25" i="106"/>
  <c r="W24" i="106"/>
  <c r="V24" i="106"/>
  <c r="W23" i="106"/>
  <c r="V23" i="106"/>
  <c r="W22" i="106"/>
  <c r="V22" i="106"/>
  <c r="W21" i="106"/>
  <c r="V21" i="106"/>
  <c r="W20" i="106"/>
  <c r="V20" i="106"/>
  <c r="W19" i="106"/>
  <c r="V19" i="106"/>
  <c r="W18" i="106"/>
  <c r="V18" i="106"/>
  <c r="W17" i="106"/>
  <c r="V17" i="106"/>
  <c r="W16" i="106"/>
  <c r="V16" i="106"/>
  <c r="W15" i="106"/>
  <c r="V15" i="106"/>
  <c r="W14" i="106"/>
  <c r="V14" i="106"/>
  <c r="W13" i="106"/>
  <c r="V13" i="106"/>
  <c r="W12" i="106"/>
  <c r="V12" i="106"/>
  <c r="W11" i="106"/>
  <c r="V11" i="106"/>
  <c r="W10" i="106"/>
  <c r="V10" i="106"/>
  <c r="N17" i="109" l="1"/>
  <c r="N15" i="109"/>
  <c r="N13" i="109"/>
  <c r="G5" i="109"/>
  <c r="G129" i="109"/>
  <c r="N128" i="109"/>
  <c r="M128" i="109"/>
  <c r="L128" i="109"/>
  <c r="K128" i="109"/>
  <c r="G126" i="109"/>
  <c r="N125" i="109"/>
  <c r="M125" i="109"/>
  <c r="L125" i="109"/>
  <c r="K125" i="109"/>
  <c r="N121" i="109"/>
  <c r="M121" i="109"/>
  <c r="L121" i="109"/>
  <c r="K121" i="109"/>
  <c r="N119" i="109"/>
  <c r="M119" i="109"/>
  <c r="L119" i="109"/>
  <c r="K119" i="109"/>
  <c r="G119" i="109"/>
  <c r="N117" i="109"/>
  <c r="M117" i="109"/>
  <c r="L117" i="109"/>
  <c r="K117" i="109"/>
  <c r="N113" i="109"/>
  <c r="M113" i="109"/>
  <c r="L113" i="109"/>
  <c r="K113" i="109"/>
  <c r="N111" i="109"/>
  <c r="M111" i="109"/>
  <c r="L111" i="109"/>
  <c r="K111" i="109"/>
  <c r="N109" i="109"/>
  <c r="M109" i="109"/>
  <c r="L109" i="109"/>
  <c r="K109" i="109"/>
  <c r="N107" i="109"/>
  <c r="M107" i="109"/>
  <c r="L107" i="109"/>
  <c r="K107" i="109"/>
  <c r="N105" i="109"/>
  <c r="M105" i="109"/>
  <c r="L105" i="109"/>
  <c r="K105" i="109"/>
  <c r="N103" i="109"/>
  <c r="M103" i="109"/>
  <c r="L103" i="109"/>
  <c r="K103" i="109"/>
  <c r="G101" i="109"/>
  <c r="N99" i="109"/>
  <c r="M99" i="109"/>
  <c r="L99" i="109"/>
  <c r="K99" i="109"/>
  <c r="N97" i="109"/>
  <c r="M97" i="109"/>
  <c r="L97" i="109"/>
  <c r="K97" i="109"/>
  <c r="N95" i="109"/>
  <c r="M95" i="109"/>
  <c r="L95" i="109"/>
  <c r="K95" i="109"/>
  <c r="N93" i="109"/>
  <c r="M93" i="109"/>
  <c r="L93" i="109"/>
  <c r="K93" i="109"/>
  <c r="N91" i="109"/>
  <c r="M91" i="109"/>
  <c r="L91" i="109"/>
  <c r="K91" i="109"/>
  <c r="N89" i="109"/>
  <c r="M89" i="109"/>
  <c r="L89" i="109"/>
  <c r="K89" i="109"/>
  <c r="N87" i="109"/>
  <c r="M87" i="109"/>
  <c r="L87" i="109"/>
  <c r="K87" i="109"/>
  <c r="N85" i="109"/>
  <c r="M85" i="109"/>
  <c r="L85" i="109"/>
  <c r="K85" i="109"/>
  <c r="N83" i="109"/>
  <c r="M83" i="109"/>
  <c r="L83" i="109"/>
  <c r="K83" i="109"/>
  <c r="N79" i="109"/>
  <c r="M79" i="109"/>
  <c r="L79" i="109"/>
  <c r="K79" i="109"/>
  <c r="N77" i="109"/>
  <c r="M77" i="109"/>
  <c r="L77" i="109"/>
  <c r="K77" i="109"/>
  <c r="N75" i="109"/>
  <c r="M75" i="109"/>
  <c r="L75" i="109"/>
  <c r="K75" i="109"/>
  <c r="N73" i="109"/>
  <c r="M73" i="109"/>
  <c r="L73" i="109"/>
  <c r="K73" i="109"/>
  <c r="N71" i="109"/>
  <c r="M71" i="109"/>
  <c r="L71" i="109"/>
  <c r="K71" i="109"/>
  <c r="N69" i="109"/>
  <c r="M69" i="109"/>
  <c r="L69" i="109"/>
  <c r="K69" i="109"/>
  <c r="N65" i="109"/>
  <c r="M65" i="109"/>
  <c r="L65" i="109"/>
  <c r="K65" i="109"/>
  <c r="N63" i="109"/>
  <c r="M63" i="109"/>
  <c r="L63" i="109"/>
  <c r="K63" i="109"/>
  <c r="N61" i="109"/>
  <c r="M61" i="109"/>
  <c r="L61" i="109"/>
  <c r="K61" i="109"/>
  <c r="N59" i="109"/>
  <c r="M59" i="109"/>
  <c r="L59" i="109"/>
  <c r="K59" i="109"/>
  <c r="N57" i="109"/>
  <c r="M57" i="109"/>
  <c r="L57" i="109"/>
  <c r="K57" i="109"/>
  <c r="N55" i="109"/>
  <c r="M55" i="109"/>
  <c r="L55" i="109"/>
  <c r="K55" i="109"/>
  <c r="N53" i="109"/>
  <c r="M53" i="109"/>
  <c r="L53" i="109"/>
  <c r="K53" i="109"/>
  <c r="N51" i="109"/>
  <c r="M51" i="109"/>
  <c r="L51" i="109"/>
  <c r="K51" i="109"/>
  <c r="N49" i="109"/>
  <c r="M49" i="109"/>
  <c r="L49" i="109"/>
  <c r="K49" i="109"/>
  <c r="N45" i="109"/>
  <c r="M45" i="109"/>
  <c r="L45" i="109"/>
  <c r="K45" i="109"/>
  <c r="N43" i="109"/>
  <c r="M43" i="109"/>
  <c r="L43" i="109"/>
  <c r="K43" i="109"/>
  <c r="N41" i="109"/>
  <c r="M41" i="109"/>
  <c r="L41" i="109"/>
  <c r="K41" i="109"/>
  <c r="N39" i="109"/>
  <c r="M39" i="109"/>
  <c r="L39" i="109"/>
  <c r="K39" i="109"/>
  <c r="N35" i="109"/>
  <c r="M35" i="109"/>
  <c r="L35" i="109"/>
  <c r="K35" i="109"/>
  <c r="N33" i="109"/>
  <c r="M33" i="109"/>
  <c r="L33" i="109"/>
  <c r="K33" i="109"/>
  <c r="N31" i="109"/>
  <c r="M31" i="109"/>
  <c r="L31" i="109"/>
  <c r="K31" i="109"/>
  <c r="N29" i="109"/>
  <c r="M29" i="109"/>
  <c r="L29" i="109"/>
  <c r="K29" i="109"/>
  <c r="N27" i="109"/>
  <c r="M27" i="109"/>
  <c r="L27" i="109"/>
  <c r="K27" i="109"/>
  <c r="N25" i="109"/>
  <c r="M25" i="109"/>
  <c r="L25" i="109"/>
  <c r="K25" i="109"/>
  <c r="N23" i="109"/>
  <c r="M23" i="109"/>
  <c r="L23" i="109"/>
  <c r="K23" i="109"/>
  <c r="N19" i="109"/>
  <c r="M19" i="109"/>
  <c r="L19" i="109"/>
  <c r="K19" i="109"/>
  <c r="M17" i="109"/>
  <c r="L17" i="109"/>
  <c r="K17" i="109"/>
  <c r="M15" i="109"/>
  <c r="L15" i="109"/>
  <c r="K15" i="109"/>
  <c r="M13" i="109"/>
  <c r="L13" i="109"/>
  <c r="K13" i="109"/>
  <c r="N8" i="109"/>
  <c r="G117" i="109" s="1"/>
  <c r="G37" i="107"/>
  <c r="N36" i="107"/>
  <c r="M36" i="107"/>
  <c r="L36" i="107"/>
  <c r="K36" i="107"/>
  <c r="G34" i="107"/>
  <c r="N33" i="107"/>
  <c r="M33" i="107"/>
  <c r="L33" i="107"/>
  <c r="K33" i="107"/>
  <c r="N29" i="107"/>
  <c r="M29" i="107"/>
  <c r="L29" i="107"/>
  <c r="K29" i="107"/>
  <c r="N27" i="107"/>
  <c r="M27" i="107"/>
  <c r="L27" i="107"/>
  <c r="K27" i="107"/>
  <c r="M25" i="107"/>
  <c r="L25" i="107"/>
  <c r="K25" i="107"/>
  <c r="F25" i="107"/>
  <c r="N25" i="107" s="1"/>
  <c r="M23" i="107"/>
  <c r="L23" i="107"/>
  <c r="K23" i="107"/>
  <c r="F23" i="107"/>
  <c r="N21" i="107"/>
  <c r="M21" i="107"/>
  <c r="L21" i="107"/>
  <c r="K21" i="107"/>
  <c r="N19" i="107"/>
  <c r="M19" i="107"/>
  <c r="L19" i="107"/>
  <c r="K19" i="107"/>
  <c r="N17" i="107"/>
  <c r="M17" i="107"/>
  <c r="L17" i="107"/>
  <c r="K17" i="107"/>
  <c r="N15" i="107"/>
  <c r="M15" i="107"/>
  <c r="L15" i="107"/>
  <c r="K15" i="107"/>
  <c r="N13" i="107"/>
  <c r="M13" i="107"/>
  <c r="L13" i="107"/>
  <c r="K13" i="107"/>
  <c r="C87" i="106"/>
  <c r="S86" i="106"/>
  <c r="R86" i="106"/>
  <c r="Q86" i="106"/>
  <c r="S85" i="106"/>
  <c r="R85" i="106"/>
  <c r="Q85" i="106"/>
  <c r="W82" i="106"/>
  <c r="V82" i="106"/>
  <c r="G83" i="106"/>
  <c r="G84" i="106" s="1"/>
  <c r="H25" i="106" s="1"/>
  <c r="C83" i="106"/>
  <c r="W81" i="106"/>
  <c r="V81" i="106"/>
  <c r="S82" i="106"/>
  <c r="R82" i="106"/>
  <c r="Q82" i="106"/>
  <c r="W80" i="106"/>
  <c r="V80" i="106"/>
  <c r="S81" i="106"/>
  <c r="R81" i="106"/>
  <c r="Q81" i="106"/>
  <c r="W79" i="106"/>
  <c r="V79" i="106"/>
  <c r="S80" i="106"/>
  <c r="R80" i="106"/>
  <c r="Q80" i="106"/>
  <c r="S79" i="106"/>
  <c r="R79" i="106"/>
  <c r="Q79" i="106"/>
  <c r="C75" i="106"/>
  <c r="S74" i="106"/>
  <c r="R74" i="106"/>
  <c r="Q74" i="106"/>
  <c r="S73" i="106"/>
  <c r="R73" i="106"/>
  <c r="Q73" i="106"/>
  <c r="C71" i="106"/>
  <c r="S70" i="106"/>
  <c r="R70" i="106"/>
  <c r="Q70" i="106"/>
  <c r="W68" i="106"/>
  <c r="V68" i="106"/>
  <c r="S69" i="106"/>
  <c r="R69" i="106"/>
  <c r="Q69" i="106"/>
  <c r="G69" i="106"/>
  <c r="G70" i="106" s="1"/>
  <c r="H24" i="106" s="1"/>
  <c r="W67" i="106"/>
  <c r="V67" i="106"/>
  <c r="S68" i="106"/>
  <c r="R68" i="106"/>
  <c r="Q68" i="106"/>
  <c r="W66" i="106"/>
  <c r="V66" i="106"/>
  <c r="S67" i="106"/>
  <c r="R67" i="106"/>
  <c r="Q67" i="106"/>
  <c r="W65" i="106"/>
  <c r="V65" i="106"/>
  <c r="S66" i="106"/>
  <c r="R66" i="106"/>
  <c r="Q66" i="106"/>
  <c r="S65" i="106"/>
  <c r="R65" i="106"/>
  <c r="Q65" i="106"/>
  <c r="C61" i="106"/>
  <c r="S60" i="106"/>
  <c r="R60" i="106"/>
  <c r="Q60" i="106"/>
  <c r="S59" i="106"/>
  <c r="R59" i="106"/>
  <c r="Q59" i="106"/>
  <c r="S58" i="106"/>
  <c r="R58" i="106"/>
  <c r="Q58" i="106"/>
  <c r="S57" i="106"/>
  <c r="R57" i="106"/>
  <c r="Q57" i="106"/>
  <c r="S56" i="106"/>
  <c r="R56" i="106"/>
  <c r="Q56" i="106"/>
  <c r="S55" i="106"/>
  <c r="R55" i="106"/>
  <c r="Q55" i="106"/>
  <c r="S54" i="106"/>
  <c r="R54" i="106"/>
  <c r="Q54" i="106"/>
  <c r="S53" i="106"/>
  <c r="R53" i="106"/>
  <c r="Q53" i="106"/>
  <c r="C51" i="106"/>
  <c r="S50" i="106"/>
  <c r="R50" i="106"/>
  <c r="Q50" i="106"/>
  <c r="S49" i="106"/>
  <c r="R49" i="106"/>
  <c r="Q49" i="106"/>
  <c r="S48" i="106"/>
  <c r="R48" i="106"/>
  <c r="Q48" i="106"/>
  <c r="S47" i="106"/>
  <c r="R47" i="106"/>
  <c r="Q47" i="106"/>
  <c r="S46" i="106"/>
  <c r="R46" i="106"/>
  <c r="Q46" i="106"/>
  <c r="S45" i="106"/>
  <c r="R45" i="106"/>
  <c r="Q45" i="106"/>
  <c r="S44" i="106"/>
  <c r="R44" i="106"/>
  <c r="Q44" i="106"/>
  <c r="S43" i="106"/>
  <c r="R43" i="106"/>
  <c r="Q43" i="106"/>
  <c r="S42" i="106"/>
  <c r="R42" i="106"/>
  <c r="Q42" i="106"/>
  <c r="S41" i="106"/>
  <c r="R41" i="106"/>
  <c r="Q41" i="106"/>
  <c r="S40" i="106"/>
  <c r="R40" i="106"/>
  <c r="Q40" i="106"/>
  <c r="S39" i="106"/>
  <c r="R39" i="106"/>
  <c r="Q39" i="106"/>
  <c r="S38" i="106"/>
  <c r="R38" i="106"/>
  <c r="Q38" i="106"/>
  <c r="S37" i="106"/>
  <c r="R37" i="106"/>
  <c r="Q37" i="106"/>
  <c r="S36" i="106"/>
  <c r="R36" i="106"/>
  <c r="Q36" i="106"/>
  <c r="S35" i="106"/>
  <c r="R35" i="106"/>
  <c r="Q35" i="106"/>
  <c r="S34" i="106"/>
  <c r="R34" i="106"/>
  <c r="Q34" i="106"/>
  <c r="S33" i="106"/>
  <c r="R33" i="106"/>
  <c r="Q33" i="106"/>
  <c r="G33" i="106"/>
  <c r="G34" i="106" s="1"/>
  <c r="H23" i="106" s="1"/>
  <c r="S32" i="106"/>
  <c r="R32" i="106"/>
  <c r="Q32" i="106"/>
  <c r="S31" i="106"/>
  <c r="R31" i="106"/>
  <c r="Q31" i="106"/>
  <c r="W32" i="106"/>
  <c r="V32" i="106"/>
  <c r="S30" i="106"/>
  <c r="R30" i="106"/>
  <c r="Q30" i="106"/>
  <c r="S29" i="106"/>
  <c r="R29" i="106"/>
  <c r="Q29" i="106"/>
  <c r="S28" i="106"/>
  <c r="R28" i="106"/>
  <c r="Q28" i="106"/>
  <c r="C26" i="106"/>
  <c r="S25" i="106"/>
  <c r="R25" i="106"/>
  <c r="Q25" i="106"/>
  <c r="S24" i="106"/>
  <c r="R24" i="106"/>
  <c r="Q24" i="106"/>
  <c r="S23" i="106"/>
  <c r="R23" i="106"/>
  <c r="Q23" i="106"/>
  <c r="S22" i="106"/>
  <c r="R22" i="106"/>
  <c r="Q22" i="106"/>
  <c r="S21" i="106"/>
  <c r="R21" i="106"/>
  <c r="Q21" i="106"/>
  <c r="S20" i="106"/>
  <c r="R20" i="106"/>
  <c r="Q20" i="106"/>
  <c r="S19" i="106"/>
  <c r="R19" i="106"/>
  <c r="Q19" i="106"/>
  <c r="S18" i="106"/>
  <c r="R18" i="106"/>
  <c r="Q18" i="106"/>
  <c r="S17" i="106"/>
  <c r="R17" i="106"/>
  <c r="Q17" i="106"/>
  <c r="S16" i="106"/>
  <c r="R16" i="106"/>
  <c r="Q16" i="106"/>
  <c r="S15" i="106"/>
  <c r="R15" i="106"/>
  <c r="Q15" i="106"/>
  <c r="S14" i="106"/>
  <c r="R14" i="106"/>
  <c r="Q14" i="106"/>
  <c r="S13" i="106"/>
  <c r="R13" i="106"/>
  <c r="Q13" i="106"/>
  <c r="S12" i="106"/>
  <c r="R12" i="106"/>
  <c r="Q12" i="106"/>
  <c r="S11" i="106"/>
  <c r="R11" i="106"/>
  <c r="Q11" i="106"/>
  <c r="S10" i="106"/>
  <c r="R10" i="106"/>
  <c r="Q10" i="106"/>
  <c r="W9" i="106"/>
  <c r="V9" i="106"/>
  <c r="S9" i="106"/>
  <c r="R9" i="106"/>
  <c r="Q9" i="106"/>
  <c r="G13" i="104"/>
  <c r="G14" i="104" s="1"/>
  <c r="G15" i="104" s="1"/>
  <c r="W12" i="104"/>
  <c r="V12" i="104"/>
  <c r="C12" i="104"/>
  <c r="C13" i="104" s="1"/>
  <c r="C15" i="104" s="1"/>
  <c r="W11" i="104"/>
  <c r="V11" i="104"/>
  <c r="S11" i="104"/>
  <c r="R11" i="104"/>
  <c r="Q11" i="104"/>
  <c r="W10" i="104"/>
  <c r="V10" i="104"/>
  <c r="S10" i="104"/>
  <c r="R10" i="104"/>
  <c r="Q10" i="104"/>
  <c r="W9" i="104"/>
  <c r="V9" i="104"/>
  <c r="S9" i="104"/>
  <c r="R9" i="104"/>
  <c r="Q9" i="104"/>
  <c r="E7" i="104"/>
  <c r="N8" i="107" l="1"/>
  <c r="G15" i="107" s="1"/>
  <c r="N23" i="107"/>
  <c r="G13" i="109"/>
  <c r="G15" i="109"/>
  <c r="G17" i="109"/>
  <c r="C76" i="106"/>
  <c r="H19" i="106" s="1"/>
  <c r="G2" i="109"/>
  <c r="G29" i="109"/>
  <c r="G49" i="109"/>
  <c r="G65" i="109"/>
  <c r="G85" i="109"/>
  <c r="G109" i="109"/>
  <c r="G23" i="109"/>
  <c r="G41" i="109"/>
  <c r="G59" i="109"/>
  <c r="G77" i="109"/>
  <c r="G95" i="109"/>
  <c r="G103" i="109"/>
  <c r="G121" i="109"/>
  <c r="G33" i="109"/>
  <c r="G53" i="109"/>
  <c r="G71" i="109"/>
  <c r="G89" i="109"/>
  <c r="G113" i="109"/>
  <c r="G27" i="109"/>
  <c r="G45" i="109"/>
  <c r="G63" i="109"/>
  <c r="G83" i="109"/>
  <c r="G99" i="109"/>
  <c r="G107" i="109"/>
  <c r="G19" i="109"/>
  <c r="G39" i="109"/>
  <c r="G57" i="109"/>
  <c r="G75" i="109"/>
  <c r="G93" i="109"/>
  <c r="G31" i="109"/>
  <c r="G51" i="109"/>
  <c r="G69" i="109"/>
  <c r="G87" i="109"/>
  <c r="G111" i="109"/>
  <c r="G25" i="109"/>
  <c r="G43" i="109"/>
  <c r="G61" i="109"/>
  <c r="G79" i="109"/>
  <c r="G97" i="109"/>
  <c r="G105" i="109"/>
  <c r="G35" i="109"/>
  <c r="G55" i="109"/>
  <c r="G73" i="109"/>
  <c r="G91" i="109"/>
  <c r="C88" i="106"/>
  <c r="H22" i="106" s="1"/>
  <c r="H32" i="106"/>
  <c r="H31" i="106"/>
  <c r="H30" i="106"/>
  <c r="C62" i="106"/>
  <c r="H16" i="106" s="1"/>
  <c r="H6" i="106"/>
  <c r="G2" i="107"/>
  <c r="H10" i="104"/>
  <c r="G89" i="106"/>
  <c r="G19" i="107" l="1"/>
  <c r="G21" i="107"/>
  <c r="G27" i="107"/>
  <c r="G17" i="107"/>
  <c r="G29" i="107"/>
  <c r="G13" i="107"/>
  <c r="H20" i="106"/>
  <c r="A6" i="107"/>
  <c r="A1" i="106"/>
  <c r="A1" i="104"/>
  <c r="A6" i="109"/>
  <c r="H21" i="106"/>
  <c r="H17" i="106"/>
  <c r="C89" i="106"/>
  <c r="H27" i="106"/>
  <c r="H18" i="106"/>
  <c r="H14" i="106" l="1"/>
</calcChain>
</file>

<file path=xl/sharedStrings.xml><?xml version="1.0" encoding="utf-8"?>
<sst xmlns="http://schemas.openxmlformats.org/spreadsheetml/2006/main" count="568" uniqueCount="413">
  <si>
    <t>DESCRIZIONE</t>
  </si>
  <si>
    <t>CODICE</t>
  </si>
  <si>
    <t>IMPORTI</t>
  </si>
  <si>
    <t>NO</t>
  </si>
  <si>
    <t>F999</t>
  </si>
  <si>
    <t>U998</t>
  </si>
  <si>
    <t>ND</t>
  </si>
  <si>
    <t>RILEVAZIONE CEPEL</t>
  </si>
  <si>
    <t>Totale Risorse fisse</t>
  </si>
  <si>
    <t>Risorse variabili</t>
  </si>
  <si>
    <t>Totale Risorse variabili</t>
  </si>
  <si>
    <t>U448</t>
  </si>
  <si>
    <t>U449</t>
  </si>
  <si>
    <t>F50H</t>
  </si>
  <si>
    <t>F70A</t>
  </si>
  <si>
    <t>NOTE</t>
  </si>
  <si>
    <t>###</t>
  </si>
  <si>
    <t>F96H</t>
  </si>
  <si>
    <t>F27I</t>
  </si>
  <si>
    <t>SCHEDA UNIFICATA EX ART. 40 BIS, COMMA 3 DEL D.LGS. N.165/2001:</t>
  </si>
  <si>
    <t>"SPECIFICHE INFORMAZIONI SULLA CONTRATTAZIONE INTEGRATIVA"</t>
  </si>
  <si>
    <t>INCONGRUENZA 16</t>
  </si>
  <si>
    <t>Contatore</t>
  </si>
  <si>
    <t>GEN</t>
  </si>
  <si>
    <t>FONDO RELATIVO ALL'ANNO DI RILEVAZIONE / TEMPISTICA DELLA C.I.</t>
  </si>
  <si>
    <t>Cod_sez</t>
  </si>
  <si>
    <t>Cod_dom</t>
  </si>
  <si>
    <t>Tipo_dom</t>
  </si>
  <si>
    <t>Dato</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</si>
  <si>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</si>
  <si>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</si>
  <si>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</si>
  <si>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</si>
  <si>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</si>
  <si>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</si>
  <si>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PERC</t>
  </si>
  <si>
    <t>LEG265</t>
  </si>
  <si>
    <t>ORG</t>
  </si>
  <si>
    <t>ORGANIZZAZIONE E INCARICHI</t>
  </si>
  <si>
    <t>ORG136</t>
  </si>
  <si>
    <t>ORG179</t>
  </si>
  <si>
    <t>ORG161</t>
  </si>
  <si>
    <t>PRD</t>
  </si>
  <si>
    <t>CPL</t>
  </si>
  <si>
    <t>CPL147</t>
  </si>
  <si>
    <t>La valutazione delle prestazioni e dei risultati è effettuata in forma singola o associata?</t>
  </si>
  <si>
    <t>INF</t>
  </si>
  <si>
    <t>INFORMAZIONI / CHIARIMENTI</t>
  </si>
  <si>
    <t>INF209</t>
  </si>
  <si>
    <t>Informazioni/chiarimenti da parte dell'Organo di controllo (max 1.500 caratteri)</t>
  </si>
  <si>
    <t>INF127</t>
  </si>
  <si>
    <t>Informazioni/chiarimenti da parte dell'Amministrazione (max 1.500 caratteri)</t>
  </si>
  <si>
    <t>MACROCATEGORIA: PERSONALE NON DIRIGENTE</t>
  </si>
  <si>
    <t>PEO</t>
  </si>
  <si>
    <t>PEO188</t>
  </si>
  <si>
    <t>PEO133</t>
  </si>
  <si>
    <t>CPL194</t>
  </si>
  <si>
    <t>Viene effettuata la valutazione delle prestazioni e dei risultati dei dipendenti (art. 6 del Ccnl 31.3.1999) (S/N) ?</t>
  </si>
  <si>
    <t>CPL182</t>
  </si>
  <si>
    <t>SQUADRATURA 9</t>
  </si>
  <si>
    <t>Risorse / Costituzione del fondo</t>
  </si>
  <si>
    <t>Impeghi / Importi erogati</t>
  </si>
  <si>
    <t>Risorse fisse aventi carattere di certezza e stabilità</t>
  </si>
  <si>
    <t>Fondo</t>
  </si>
  <si>
    <t>Natura</t>
  </si>
  <si>
    <t>Voce</t>
  </si>
  <si>
    <t>INCONGRUENZA 9</t>
  </si>
  <si>
    <t>Decurtazioni</t>
  </si>
  <si>
    <t>F00P</t>
  </si>
  <si>
    <t>F01P</t>
  </si>
  <si>
    <t>Totale Decurtazioni</t>
  </si>
  <si>
    <t>F00Z</t>
  </si>
  <si>
    <t>U22I</t>
  </si>
  <si>
    <t>GEN353</t>
  </si>
  <si>
    <t>GEN354</t>
  </si>
  <si>
    <t>GEN355</t>
  </si>
  <si>
    <t>Retribuzione di Risultato</t>
  </si>
  <si>
    <t>Art 43 L 449/1997 - Entr. conto terzi o utenza o sponsor.</t>
  </si>
  <si>
    <t>Art 16 cc 4-5-6 DL 98/11 - Risp. piani razionalizzazione</t>
  </si>
  <si>
    <t>Art 23 c 2 Dlgs 75/2017 - Dec. fondo rispetto limite 2016</t>
  </si>
  <si>
    <t>Art 40 c 3-q DLgs 165/2001 - Dec. anno per piani di recup.</t>
  </si>
  <si>
    <t>F01S</t>
  </si>
  <si>
    <t>Art 4 DL 16/2014 - Dec. anno per piani di recup.</t>
  </si>
  <si>
    <t>F01T</t>
  </si>
  <si>
    <t>Fondo risorse decentrate</t>
  </si>
  <si>
    <t>Art 67 c 1 Ccnl 16-18 - Unico importo consolidato 2017</t>
  </si>
  <si>
    <t>F00B</t>
  </si>
  <si>
    <t>U00D</t>
  </si>
  <si>
    <t>Art 67 c 2 L C Ccnl 16-18 - RIA e ass. ad pers. cessato</t>
  </si>
  <si>
    <t>F00C</t>
  </si>
  <si>
    <t>U00E</t>
  </si>
  <si>
    <t>Art 2 c 3 DLgs 165/2001 - Risp. tratt. ec. pre-Ccnl 94-97</t>
  </si>
  <si>
    <t>U00F</t>
  </si>
  <si>
    <t>Art 67 c 2 L E Ccnl 16-18-Increm. pers. trasf. disp. legge</t>
  </si>
  <si>
    <t>F00D</t>
  </si>
  <si>
    <t>U00G</t>
  </si>
  <si>
    <t>Art 67 c 2 L E Ccnl 16-18 - Increm. altro pers. trasf.</t>
  </si>
  <si>
    <t>F00E</t>
  </si>
  <si>
    <t>U00H</t>
  </si>
  <si>
    <t>U00J</t>
  </si>
  <si>
    <t>Art 67 c 2 L G Ccnl 16-18 - Increm. riduz. stab. straord.</t>
  </si>
  <si>
    <t>F00K</t>
  </si>
  <si>
    <t>U00K</t>
  </si>
  <si>
    <t>U00L</t>
  </si>
  <si>
    <t>U00P</t>
  </si>
  <si>
    <t>U00Q</t>
  </si>
  <si>
    <t>U00R</t>
  </si>
  <si>
    <t>U00S</t>
  </si>
  <si>
    <t>Art 70-ter Ccnl 16-18 - Contr Istat e Enti pubbl autorizz</t>
  </si>
  <si>
    <t>F00S</t>
  </si>
  <si>
    <t>U01B</t>
  </si>
  <si>
    <t>Art 56-ter Ccnl 16-18 - Risorse serv agg PL iniz privata</t>
  </si>
  <si>
    <t>F00V</t>
  </si>
  <si>
    <t>U00M</t>
  </si>
  <si>
    <t>U00V</t>
  </si>
  <si>
    <t>F00T</t>
  </si>
  <si>
    <t>U00Y</t>
  </si>
  <si>
    <t>Art 67 c 3 L D Ccnl 16-18-RIA cess anno prec mensil residue</t>
  </si>
  <si>
    <t>F00U</t>
  </si>
  <si>
    <t>Altri istituti non compresi fra i precedenti</t>
  </si>
  <si>
    <t>Art 67 c 3 L F Ccnl 16-18 - Messi notificatori</t>
  </si>
  <si>
    <t>F00X</t>
  </si>
  <si>
    <t>Totale Fondo risorse decentrate</t>
  </si>
  <si>
    <t>Art 67 c 3 L G Ccnl 16-18 - Ris. pers. da case da gioco</t>
  </si>
  <si>
    <t>F00Y</t>
  </si>
  <si>
    <t>U00U</t>
  </si>
  <si>
    <t>U00W</t>
  </si>
  <si>
    <t>Art 67 c 3 L K Ccnl 16-18-Integr. pers. trasf. corso d'anno</t>
  </si>
  <si>
    <t>F01M</t>
  </si>
  <si>
    <t>U00X</t>
  </si>
  <si>
    <t>Art 67 c 2 L E Ccnl 16-18 -Dec. pers. trasf. disp. Legge</t>
  </si>
  <si>
    <t>F01Q</t>
  </si>
  <si>
    <t>Art 67 c 2 L E Ccnl 16-18 -Dec. altro pers. trasf.</t>
  </si>
  <si>
    <t>F01R</t>
  </si>
  <si>
    <t>Art 1 c 456 L 147/2013 - Decurtazione permanente</t>
  </si>
  <si>
    <t>RISPETTO DI SPECIFICI LIMITI DI LEGGE</t>
  </si>
  <si>
    <t>(eventuale) Importo del co-finanziamento al recupero riferito alla annualità corrente del recupero di risorse in eccesso ai sensi dell'art. 4, c. 2 del DL 16/2014 (euro)</t>
  </si>
  <si>
    <t>PERFORMANCE / RISULTATO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</si>
  <si>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</si>
  <si>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</si>
  <si>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</si>
  <si>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</si>
  <si>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ORG366</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</si>
  <si>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</si>
  <si>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</si>
  <si>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</si>
  <si>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</si>
  <si>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</si>
  <si>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</si>
  <si>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Quale è il valore massimo in percentuale dell'indennità di risultato rispetto all'indennità di posizione (art.10, c. 3 del Ccnl 31.3.1999)?</t>
  </si>
  <si>
    <t>Art 1 c 800 L 205/2017 - Armonizz pers province transitato</t>
  </si>
  <si>
    <t>F10K</t>
  </si>
  <si>
    <t>F10M</t>
  </si>
  <si>
    <t>F10N</t>
  </si>
  <si>
    <t>U04C</t>
  </si>
  <si>
    <t>F10L</t>
  </si>
  <si>
    <t>LEG398</t>
  </si>
  <si>
    <t>F10Y</t>
  </si>
  <si>
    <t>Art 67 c 2 L F Ccnl 16-18 - Rid. stab. org. dir. Regioni</t>
  </si>
  <si>
    <t>F00J</t>
  </si>
  <si>
    <t>Non operativa</t>
  </si>
  <si>
    <t>SC</t>
  </si>
  <si>
    <t>Segretario comunale e provinciale (bilancio)</t>
  </si>
  <si>
    <t>Risorse a carico del bilancio</t>
  </si>
  <si>
    <t>Destinazioni erogate per prestazioni rese nell'anno di riferimento</t>
  </si>
  <si>
    <t>Totale Risorse a carico del Bilancio</t>
  </si>
  <si>
    <t>Totale Segretario Com.le e Prov.le (bilancio)</t>
  </si>
  <si>
    <t>Totale Destinazioni erogate per prestazioni rese nell'anno di riferimento</t>
  </si>
  <si>
    <t>F15K</t>
  </si>
  <si>
    <t>Straordinario (bilancio)</t>
  </si>
  <si>
    <t>U05P</t>
  </si>
  <si>
    <t>U05Q</t>
  </si>
  <si>
    <t>U05R</t>
  </si>
  <si>
    <t>Totale Straordinario (bilancio)</t>
  </si>
  <si>
    <t>Risorse a carico del Bilancio</t>
  </si>
  <si>
    <t>F15N</t>
  </si>
  <si>
    <t>Art 39 Ccnl 14.9.00 - Ris straord elettorale</t>
  </si>
  <si>
    <t>F15O</t>
  </si>
  <si>
    <t>Art 39 Ccnl 14.9.00 - Ris straord eventi str e cal naturali</t>
  </si>
  <si>
    <t>F15P</t>
  </si>
  <si>
    <t>Art 67 c 2 L G Ccnl 16-18 - Riduz stab straord a fav Fondo</t>
  </si>
  <si>
    <t>F15R</t>
  </si>
  <si>
    <t>SQUADRATURA 5</t>
  </si>
  <si>
    <t>MACROCATEGORIA: SEGRETARIO COMUNALE E PROVINCIALE</t>
  </si>
  <si>
    <t>LEG428</t>
  </si>
  <si>
    <t>Importo del limite 2016 riferito alla presente macrocategoria (euro)</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</si>
  <si>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</si>
  <si>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</si>
  <si>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</si>
  <si>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SQ9</t>
  </si>
  <si>
    <t>Art 14 Ccnl 98-01 - Ris straordinario ordinario anno 2017</t>
  </si>
  <si>
    <t>Ris tratt access Segret Com.le e Prov.le anno di rilevazione</t>
  </si>
  <si>
    <t>F18J</t>
  </si>
  <si>
    <r>
      <t xml:space="preserve">Maggiorazione retribuzione di posizione  </t>
    </r>
    <r>
      <rPr>
        <b/>
        <sz val="9.6"/>
        <color indexed="12"/>
        <rFont val="Arial"/>
        <family val="2"/>
      </rPr>
      <t/>
    </r>
  </si>
  <si>
    <t>U06Z</t>
  </si>
  <si>
    <t>Galleggiamento funzione dirigenziale o P.O. più elevata</t>
  </si>
  <si>
    <t>U07B</t>
  </si>
  <si>
    <t>TOTALE GENERALE RISORSE</t>
  </si>
  <si>
    <t>TOTALE GENERALE IMPIEGHI EROGATI</t>
  </si>
  <si>
    <t>x</t>
  </si>
  <si>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</si>
  <si>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</si>
  <si>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</si>
  <si>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</si>
  <si>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</si>
  <si>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</si>
  <si>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</si>
  <si>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LEG437</t>
  </si>
  <si>
    <t>Art. 107, comma 1 Ccnl 16-18 - incremento retribuzione di posizione (valutata su base annua corretta per la quota di convenzione, euro)</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</si>
  <si>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</si>
  <si>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</si>
  <si>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Altre risorse non comprese fra le precedenti</t>
  </si>
  <si>
    <t>F00O</t>
  </si>
  <si>
    <t>Art 1 c 1091 L 145/2018 - Rec. ev. IMU e TARI</t>
  </si>
  <si>
    <t>Altre decurtazioni non comprese fra le precedenti</t>
  </si>
  <si>
    <t>Indennità di comparto - quota carico fondo</t>
  </si>
  <si>
    <t>Incremento indennità personale asili nido</t>
  </si>
  <si>
    <t>Indennità personale ex VIII qualifica funzionale</t>
  </si>
  <si>
    <t>INCONGRUENZA 9 - Fondo risorse decentrate</t>
  </si>
  <si>
    <t>Premi correlati alla performance organizzativa</t>
  </si>
  <si>
    <t>Premi correlati alla performance individuale</t>
  </si>
  <si>
    <t>Ind turno, reperib e lav fest (art 24 c 1 CCNL 14.09.2000)</t>
  </si>
  <si>
    <t>Compensi specifiche responsabilità</t>
  </si>
  <si>
    <t>U07E</t>
  </si>
  <si>
    <t>Incentivi recupero evasione IMU e TARI</t>
  </si>
  <si>
    <t>Compensi Istat Enti e Organismi pubblici autorizzati</t>
  </si>
  <si>
    <t>Altre specifiche disposizioni di legge</t>
  </si>
  <si>
    <t>Compensi ai messi notificatori</t>
  </si>
  <si>
    <t>Compensi al personale case da gioco</t>
  </si>
  <si>
    <t>Polizia Locale - Servizi aggiuntivi iniziativa privata</t>
  </si>
  <si>
    <t>Polizia locale - Incentivi prov violazione codice strada</t>
  </si>
  <si>
    <t>Polizia locale - Indennità di servizio esterno</t>
  </si>
  <si>
    <t>Polizia locale - Indennità di funzione</t>
  </si>
  <si>
    <t>Retribuzione di posizione</t>
  </si>
  <si>
    <t>Retribuzione di risultato</t>
  </si>
  <si>
    <t>Retribuzione di risultato per incarichi ad interim</t>
  </si>
  <si>
    <t>Straordinario ordinario</t>
  </si>
  <si>
    <t>Straordinario elettorale</t>
  </si>
  <si>
    <t>Straordinario per eventi straordinari e calamità naturali</t>
  </si>
  <si>
    <t>Totale risorse della tabella 15 (e, ove previste, anche della sezione LEG della scheda SICI) della presente macro-categoria non rilevanti ai fini della verifica del limite art. 23 c. 2 Dlgs 75/2017 (euro)</t>
  </si>
  <si>
    <t>Art 9 c 3 DL 90/2014 - Comp Avvocati carico controparti</t>
  </si>
  <si>
    <t>Art 9 c 6 DL 90/2014 - Comp Avvocati spese compensate</t>
  </si>
  <si>
    <t>Compensi Avvocati art. 9 cc. 5-6 DL 90/2014</t>
  </si>
  <si>
    <t>F16L</t>
  </si>
  <si>
    <t>Art 67 c 2 L A Ccnl 16-18 - Increm 83,20 euro dal 31.12.2018</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</si>
  <si>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</si>
  <si>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</si>
  <si>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r>
      <t>Retribuzione di Posizione</t>
    </r>
    <r>
      <rPr>
        <vertAlign val="superscript"/>
        <sz val="8"/>
        <rFont val="Arial"/>
        <family val="2"/>
      </rPr>
      <t xml:space="preserve"> (2)</t>
    </r>
  </si>
  <si>
    <t>SQUADRATURA 8</t>
  </si>
  <si>
    <t>(eventuali) Quote a rimborso ex art 43 c 2 Ccnl 16-5-01</t>
  </si>
  <si>
    <t>F20M</t>
  </si>
  <si>
    <r>
      <rPr>
        <vertAlign val="superscript"/>
        <sz val="8"/>
        <rFont val="Arial"/>
        <family val="2"/>
      </rPr>
      <t xml:space="preserve">(2) </t>
    </r>
    <r>
      <rPr>
        <sz val="8"/>
        <rFont val="Arial"/>
        <family val="2"/>
      </rPr>
      <t>Al netto delle maggiorazioni previste dall'articolo 41, commi 4 (U06Z) e 5 (U07B) del Ccnl 1998-01 che vanno riportate nelle relative voci.</t>
    </r>
  </si>
  <si>
    <t>Differenziali stipendiali in essere non disponibili alla CI</t>
  </si>
  <si>
    <t>U20S</t>
  </si>
  <si>
    <t>F20K</t>
  </si>
  <si>
    <t>Quota di retribuzione accessoria individuata nel vigente protocollo/accordo di segreteria convenzionata (valore %, indicare 100% in caso di segretario titolare di sede unica e 0% nel caso di scavalco per l'intero anno)</t>
  </si>
  <si>
    <t>LEG452</t>
  </si>
  <si>
    <r>
      <t xml:space="preserve">Totale risorse ricomprese nell'unico importo consolidato non rilevanti ai fini della verifica del limite art. 23 c. 2 Dlgs 75/2017 (euro) </t>
    </r>
    <r>
      <rPr>
        <vertAlign val="superscript"/>
        <sz val="12"/>
        <rFont val="Arial"/>
        <family val="2"/>
      </rPr>
      <t>(1)</t>
    </r>
  </si>
  <si>
    <t>PRD455</t>
  </si>
  <si>
    <t>Differenziazione del premio individuale - La contrattazione integrativa ha preventivamente definito la limitata quota massima di personale valutato cui attribuire la maggiorazione del premio individuale (S/N)?</t>
  </si>
  <si>
    <t>PRD456</t>
  </si>
  <si>
    <t>PRD457</t>
  </si>
  <si>
    <t>WLF</t>
  </si>
  <si>
    <t>WELFARE INTEGRATIVO</t>
  </si>
  <si>
    <t>WLF466</t>
  </si>
  <si>
    <t>Disponibilità anno di rilevazione per la concessione di benefici di welfare al netto degli eventuali utilizzi del fondo per la contrattazione integrativa (euro)</t>
  </si>
  <si>
    <t>WLF467</t>
  </si>
  <si>
    <t>WLF468</t>
  </si>
  <si>
    <t>WLF469</t>
  </si>
  <si>
    <t>WLF472</t>
  </si>
  <si>
    <t>WLF471</t>
  </si>
  <si>
    <t>PEO473</t>
  </si>
  <si>
    <t>PEO119</t>
  </si>
  <si>
    <t>Welfare integrativo anno di rilevazione - Iniziative di sostegno al reddito della famiglia effettivamente erogate (euro)</t>
  </si>
  <si>
    <t>Welfare integrativo anno di rilevazione - Contributi a favore di attività culturali, ricreative e con finalità sociale effettivamente erogate (euro)</t>
  </si>
  <si>
    <t>Welfare integrativo anno di rilevazione - Anticipazioni, sovvenzioni e prestiti a favore di dipendenti in difficoltà effettivamente erogate (euro)</t>
  </si>
  <si>
    <t>Welfare integrativo anno di rilevazione - Polizze sanitarie integrative effettivamente erogate (euro)</t>
  </si>
  <si>
    <t>Welfare integrativo anno di rilevazione - Supporto all'istruzione e promozione del merito dei figli effettivamente erogate (euro)</t>
  </si>
  <si>
    <t>F23X</t>
  </si>
  <si>
    <t>F23Y</t>
  </si>
  <si>
    <t>Art 67 c 2 L B Ccnl 16-18 - Ridet. increm. stip. Ccnl 16-18</t>
  </si>
  <si>
    <t>Art 79 c 1 L D Ccnl 19-21 - Ridet. increm. stip. Ccnl 19-21</t>
  </si>
  <si>
    <t>F24K</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</si>
  <si>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</si>
  <si>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(3) </t>
    </r>
    <r>
      <rPr>
        <sz val="8"/>
        <rFont val="Arial"/>
        <family val="2"/>
      </rPr>
      <t>Art. 8, c. 3, secondo periodo, DL n.  13/2023: per gli impegni derivanti dall’attuazione dei progetti del PNRR e nel rispetto dei requisiti di cui al comma 4, è facoltà degli enti locali incrementare le risorse accessorie del segretario comunale e provinciale,</t>
    </r>
  </si>
  <si>
    <t xml:space="preserve">   in deroga al limite 2016 e fino a un massimo del 5% calcolato sul valore della retribuzione di posizione (teorica) spettante al segretario in base all’art. art. 107 comma 1 del CCNL 2016-18 e sul valore della retribuzione di risultato</t>
  </si>
  <si>
    <t xml:space="preserve">   calcolata in base alla percentuale (teorica) individuata ai sensi dell’art. 42 del CCNL 1998-01. Il tutto va suddiviso pro-quota in caso di segreteria convenzionata.</t>
  </si>
  <si>
    <t>F24L</t>
  </si>
  <si>
    <t xml:space="preserve">    dall’attuazione dei progetti del PNRR e nel rispetto dei requisiti di cui al comma 4 dell’art. 8 del DL n. 13/2023.</t>
  </si>
  <si>
    <r>
      <t>Destinazione fondi per il trattamento accessorio</t>
    </r>
    <r>
      <rPr>
        <b/>
        <sz val="10"/>
        <color indexed="12"/>
        <rFont val="Arial"/>
        <family val="2"/>
      </rPr>
      <t xml:space="preserve"> </t>
    </r>
    <r>
      <rPr>
        <vertAlign val="superscript"/>
        <sz val="10"/>
        <rFont val="Arial"/>
        <family val="2"/>
      </rPr>
      <t>(1)</t>
    </r>
  </si>
  <si>
    <t>Progressioni economiche anno di rifer.to</t>
  </si>
  <si>
    <t>U02P</t>
  </si>
  <si>
    <r>
      <t>Art 79 c 1 L B Ccnl 19-21 - Increm 84,50 euro dal 1.1.2021</t>
    </r>
    <r>
      <rPr>
        <vertAlign val="superscript"/>
        <sz val="8"/>
        <rFont val="Arial"/>
        <family val="2"/>
      </rPr>
      <t xml:space="preserve"> </t>
    </r>
  </si>
  <si>
    <t>Ass. ad pers. riass. progr. fra le aree</t>
  </si>
  <si>
    <t>U07T</t>
  </si>
  <si>
    <t>Indennità condizioni di lavoro</t>
  </si>
  <si>
    <r>
      <t>Art 79 c 1 L C Ccnl 19-21 - Incr. stabile consist. personale</t>
    </r>
    <r>
      <rPr>
        <vertAlign val="superscript"/>
        <sz val="8"/>
        <rFont val="Arial"/>
        <family val="2"/>
      </rPr>
      <t xml:space="preserve"> (2)</t>
    </r>
  </si>
  <si>
    <t>Incentivi funzioni tecniche</t>
  </si>
  <si>
    <t>Art 79 c 1-bis Ccnl 19-21 - Diff stip B3-B1, D3-D1</t>
  </si>
  <si>
    <t>F25W</t>
  </si>
  <si>
    <r>
      <t xml:space="preserve">Art 11 c 1 L B DL 135/18 - Incr acc ass deroga fac ass.li </t>
    </r>
    <r>
      <rPr>
        <vertAlign val="superscript"/>
        <sz val="8"/>
        <rFont val="Arial"/>
        <family val="2"/>
      </rPr>
      <t>(3)</t>
    </r>
  </si>
  <si>
    <r>
      <t>Art 33 DL 34/19 - Nuove assunzioni base sostenibilità</t>
    </r>
    <r>
      <rPr>
        <vertAlign val="superscript"/>
        <sz val="8"/>
        <rFont val="Arial"/>
        <family val="2"/>
      </rPr>
      <t xml:space="preserve"> (4)</t>
    </r>
  </si>
  <si>
    <t>Welfare integrativo a carico del fondo</t>
  </si>
  <si>
    <t>U02S</t>
  </si>
  <si>
    <t>Art 98 c 1 L C Ccnl 19-21 - Prov violaz codice strada</t>
  </si>
  <si>
    <t>F25X</t>
  </si>
  <si>
    <t>F24O</t>
  </si>
  <si>
    <t>F24N</t>
  </si>
  <si>
    <t>F24P</t>
  </si>
  <si>
    <r>
      <t xml:space="preserve">Art 67 c 3 L C Ccnl 16-18 - Altre spec. disp. di legge </t>
    </r>
    <r>
      <rPr>
        <vertAlign val="superscript"/>
        <sz val="8"/>
        <rFont val="Arial"/>
        <family val="2"/>
      </rPr>
      <t>(9)</t>
    </r>
  </si>
  <si>
    <t>Art 79 c 2 L D Ccnl 19-21 -Risp. straord. cons. anno prec.</t>
  </si>
  <si>
    <t>F25Y</t>
  </si>
  <si>
    <t>Art 79 c 2 L B Ccnl 19-21 - Integrazione 1,2% m.s. 1997</t>
  </si>
  <si>
    <t>F25Z</t>
  </si>
  <si>
    <t>Art 1 c 604 L 234/2021 - Increm 0,22% m.s. 2018 dal 1.1.2022</t>
  </si>
  <si>
    <t>F24T</t>
  </si>
  <si>
    <t>F26B</t>
  </si>
  <si>
    <t>Art 7 c 4 L U Ccnl 19-21 - Dec. risorse destinate E.Q.</t>
  </si>
  <si>
    <t>F26J</t>
  </si>
  <si>
    <t>Incarichi di Elevata Qualificazione (bilancio)</t>
  </si>
  <si>
    <t>F27N</t>
  </si>
  <si>
    <t>Art 7 c 4 L U Ccnl 19-21 - Increm. risorse destinate inc. EQ</t>
  </si>
  <si>
    <t>F26L</t>
  </si>
  <si>
    <t>Art 11bis c2 DL135/18 - Increm pos e ris E.Q. rinunce ass.li</t>
  </si>
  <si>
    <t>F26M</t>
  </si>
  <si>
    <t>F26N</t>
  </si>
  <si>
    <t>Totale E.Q. (bilancio)</t>
  </si>
  <si>
    <t>Art 17 c 6 Ccnl 19-21 - Riduzione risorse destinate inc. EQ</t>
  </si>
  <si>
    <t>F26O</t>
  </si>
  <si>
    <r>
      <rPr>
        <vertAlign val="superscript"/>
        <sz val="8"/>
        <rFont val="Arial"/>
        <family val="2"/>
      </rPr>
      <t xml:space="preserve">(2) </t>
    </r>
    <r>
      <rPr>
        <sz val="8"/>
        <rFont val="Arial"/>
        <family val="2"/>
      </rPr>
      <t>Indicare in questa voce anche gli eventuali incrementi ex art. 67, comma 2, lettera h) del Ccnl 2016-18.</t>
    </r>
  </si>
  <si>
    <r>
      <rPr>
        <vertAlign val="superscript"/>
        <sz val="8"/>
        <rFont val="Arial"/>
        <family val="2"/>
      </rPr>
      <t>(3)</t>
    </r>
    <r>
      <rPr>
        <sz val="8"/>
        <rFont val="Arial"/>
        <family val="2"/>
      </rPr>
      <t xml:space="preserve"> 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</si>
  <si>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(4)</t>
    </r>
    <r>
      <rPr>
        <sz val="8"/>
        <rFont val="Arial"/>
        <family val="2"/>
      </rPr>
      <t xml:space="preserve"> Indicare gli incrementi del fondo e delle risorse destinate agli incarichi di E.Q. come certificati dall'organo di controllo determinati da assunzioni a tempo indeterminato (cfr. nota MEF prot. 179877 del 1 settembre 2020).</t>
    </r>
  </si>
  <si>
    <r>
      <rPr>
        <vertAlign val="superscript"/>
        <sz val="8"/>
        <rFont val="Arial"/>
        <family val="2"/>
      </rPr>
      <t xml:space="preserve">(5)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</si>
  <si>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</si>
  <si>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(6)</t>
    </r>
    <r>
      <rPr>
        <sz val="8"/>
        <rFont val="Arial"/>
        <family val="2"/>
      </rPr>
      <t xml:space="preserve"> Indicare l’incremento della retribuzione accessoria, in deroga al limite 2016, per assunzioni a t.d. effettuate ai sensi del DL n. 152/2021, art 31-bis, commi 1 (incremento finanziato con risorse proprie del Comune) e 5 (incremento </t>
    </r>
  </si>
  <si>
    <t xml:space="preserve">    finanziato dal Ministero dell’Interno, quest'ultimo limitato ai Comuni con popolazione inferiore a 5.000 abitanti di cui al DPCM 30 dicembre 2022).</t>
  </si>
  <si>
    <r>
      <rPr>
        <vertAlign val="superscript"/>
        <sz val="8"/>
        <rFont val="Arial"/>
        <family val="2"/>
      </rPr>
      <t>(7)</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</si>
  <si>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r>
      <rPr>
        <vertAlign val="superscript"/>
        <sz val="8"/>
        <rFont val="Arial"/>
        <family val="2"/>
      </rPr>
      <t xml:space="preserve">(8) </t>
    </r>
    <r>
      <rPr>
        <sz val="8"/>
        <rFont val="Arial"/>
        <family val="2"/>
      </rPr>
      <t>Ricomprendere in questa voce anche gli incentivi ex art. 113 del DLgs n. 50/2016 di competenza dell’anno di rilevazione.</t>
    </r>
  </si>
  <si>
    <r>
      <rPr>
        <vertAlign val="superscript"/>
        <sz val="8"/>
        <rFont val="Arial"/>
        <family val="2"/>
      </rPr>
      <t>(9)</t>
    </r>
    <r>
      <rPr>
        <sz val="8"/>
        <rFont val="Arial"/>
        <family val="2"/>
      </rPr>
      <t xml:space="preserve"> Escluse le poste identificate in voci specifiche separate.</t>
    </r>
  </si>
  <si>
    <r>
      <rPr>
        <vertAlign val="superscript"/>
        <sz val="8"/>
        <rFont val="Arial"/>
        <family val="2"/>
      </rPr>
      <t>(10)</t>
    </r>
    <r>
      <rPr>
        <sz val="8"/>
        <rFont val="Arial"/>
        <family val="2"/>
      </rPr>
      <t xml:space="preserve"> Ad esclusione dei proventi per violazione del codice della strada che vanno inseriti nella specifica voce.</t>
    </r>
  </si>
  <si>
    <r>
      <rPr>
        <vertAlign val="superscript"/>
        <sz val="8"/>
        <rFont val="Arial"/>
        <family val="2"/>
      </rPr>
      <t>(11)</t>
    </r>
    <r>
      <rPr>
        <sz val="8"/>
        <rFont val="Arial"/>
        <family val="2"/>
      </rPr>
      <t xml:space="preserve"> Secondo le indicazioni dell'articolo 80, comma 1, ultimo periodo del Ccnl 2019-21.</t>
    </r>
  </si>
  <si>
    <r>
      <rPr>
        <vertAlign val="superscript"/>
        <sz val="8"/>
        <rFont val="Arial"/>
        <family val="2"/>
      </rPr>
      <t>(12)</t>
    </r>
    <r>
      <rPr>
        <sz val="8"/>
        <rFont val="Arial"/>
        <family val="2"/>
      </rPr>
      <t xml:space="preserve"> Al netto delle voci rappresentate nelle voci successive e nel rispetto complessivo del limite 2016 di cui all'art. 73, comma 2, del DLgs n. 75/2017.</t>
    </r>
  </si>
  <si>
    <r>
      <t xml:space="preserve">Importo del limite 2016 riferito alla presente macrocategoria (euro) </t>
    </r>
    <r>
      <rPr>
        <vertAlign val="superscript"/>
        <sz val="12"/>
        <rFont val="Arial"/>
        <family val="2"/>
      </rPr>
      <t>(1)</t>
    </r>
  </si>
  <si>
    <t>LEG485</t>
  </si>
  <si>
    <r>
      <t>Totale risorse della tabella 15 (e, ove previste, anche della sezione LEG della scheda SICI) della presente macro-categoria non rilevanti ai fini della verifica del limite art. 23 c. 2 Dlgs 75/2017 (euro)</t>
    </r>
    <r>
      <rPr>
        <vertAlign val="superscript"/>
        <sz val="12"/>
        <rFont val="Arial"/>
        <family val="2"/>
      </rPr>
      <t xml:space="preserve"> (1)</t>
    </r>
  </si>
  <si>
    <r>
      <rPr>
        <vertAlign val="superscript"/>
        <sz val="11"/>
        <rFont val="Arial"/>
        <family val="2"/>
      </rPr>
      <t>(1)</t>
    </r>
    <r>
      <rPr>
        <sz val="11"/>
        <rFont val="Arial"/>
        <family val="2"/>
      </rPr>
      <t xml:space="preserve"> I comuni individuati dall'articolo 3, comma 6 del decreto legge n. 44 del 22 aprile 2023 la cui spesa accessoria per il Segretario non rileva ai fini del limite 2016, debbono compilare la tabella 15 del</t>
    </r>
  </si>
  <si>
    <t xml:space="preserve">    Segretario comunale e la relativa scheda SICI seguendo le istruzioni specifiche indicate nella Circolare, sezione Istruzioni specifiche del comparto Funzioni locali, paragrafo "Istruzioni specifiche  </t>
  </si>
  <si>
    <t xml:space="preserve">    per le amministrazioni comunali interessate dall’art. 6, c. 3, del decreto legge n. 44/2023".</t>
  </si>
  <si>
    <t>LEG510</t>
  </si>
  <si>
    <t>Di cui, sempre con riferimento alla presente macrocategoria, variazione del limite 2016 in aumento ex art. 33, commi 1, 1-bis, 2, del DL n. 34/2019 (cfr. Circolare, euro)</t>
  </si>
  <si>
    <t>A33</t>
  </si>
  <si>
    <t>ART. 33 DECRETO LEGGE N. 34/2019 (da compilare solo per le amministrazioni destinatarie della norma)</t>
  </si>
  <si>
    <t>A33511</t>
  </si>
  <si>
    <t>A33512</t>
  </si>
  <si>
    <t>Valore del parametro utilizzato per il raffronto con le soglie definite dai decreti attuativi dell'art. 33 D.L. 34/2019 riferito all'anno precedente a quello di rilevazione</t>
  </si>
  <si>
    <t>A33513</t>
  </si>
  <si>
    <t>ORG486</t>
  </si>
  <si>
    <t>ORG487</t>
  </si>
  <si>
    <t>ORG488</t>
  </si>
  <si>
    <t>ORG489</t>
  </si>
  <si>
    <t>Numero di incarichi di Elevata Qualificazione effettivamente in essere alla data del 31.12 dell'anno di rilevazione con rapporto di lavoro part-time e/o in convenzione con altre amministrazioni</t>
  </si>
  <si>
    <t>ORG490</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</si>
  <si>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</si>
  <si>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</si>
  <si>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</si>
  <si>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</si>
  <si>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</si>
  <si>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</si>
  <si>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riferite all'anno di rilevazione hanno rispettato le indicazioni di non retrodatazione oltre il 1 gennaio dell'anno di perfezionamento del contratto integrativo (S/N)?</t>
  </si>
  <si>
    <t>Importo delle risorse destinate alle progressioni economiche all'interno delle aree contrattate e certificate a valere sul fondo dell'anno di rilevazione (euro)</t>
  </si>
  <si>
    <t>PRD396</t>
  </si>
  <si>
    <t>L'ente ha rispettato l'indicazione del Ccnl di destinare almeno il 30% di specifiche risorse variabili del fondo dell'anno di rilevazione a performance Individuale (S/N)?</t>
  </si>
  <si>
    <t>Differenziazione del premio individuale - Numero dipendenti ai quali è stata erogata la maggiorazione per le prestazioni rese nell'anno di riferimento (unità)</t>
  </si>
  <si>
    <t>Differenziazione del premio individuale - Valore medio individuale della maggiorazione erogata con riferimento a prestazioni rese nell'anno di rilevazione (euro)</t>
  </si>
  <si>
    <t>PRD491</t>
  </si>
  <si>
    <t>Importo totale della retribuzione di risultato riferita ad incarichi di Elevata Qualificazione, erogato a valere sull'anno di rilevazione (euro)</t>
  </si>
  <si>
    <t>PRD492</t>
  </si>
  <si>
    <t>Importo totale della retribuzione di risultato relativo ad incarichi di Elevata Qualificazione, non erogato a seguito della valutazione non piena con riferimento all'anno di rilevazione (euro)</t>
  </si>
  <si>
    <r>
      <rPr>
        <vertAlign val="superscript"/>
        <sz val="11"/>
        <rFont val="Arial"/>
        <family val="2"/>
      </rPr>
      <t>(1)</t>
    </r>
    <r>
      <rPr>
        <sz val="11"/>
        <rFont val="Arial"/>
        <family val="2"/>
      </rPr>
      <t xml:space="preserve">  Es. l'incremento determinato dall'armonizzazione del trattamento accessorio del personale ex-provinciale transitato nell'amministrazione secondo le indicazioni dell'articolo 1, comma 800, della </t>
    </r>
  </si>
  <si>
    <t xml:space="preserve">    legge n. 205/2017 (legge di bilancio 2018).</t>
  </si>
  <si>
    <t xml:space="preserve">     indipendentemente dai meccanismi di pagamento e di rimborso previsti dalla convenzione stessa, ivi compresa l'eventuale maggiorazione individuata dall'art. 23, comma 5, terzo alinea, del Ccnl 2019-21.</t>
  </si>
  <si>
    <t xml:space="preserve">     (cfr. parere DPF n. 22327 del 27 marzo 2024).</t>
  </si>
  <si>
    <t>Valore medio pro-capite delle risorse per remunerare gli incarichi di elevata qualificazione utilizzato quale base di calcolo per l'incremento dell'anno di rilevazione</t>
  </si>
  <si>
    <t>Valore medio pro-capite del fondo per la contrattazione integrativa utilizzato quale base di calcolo per l'incremento del fondo dell'anno di rilevazione</t>
  </si>
  <si>
    <r>
      <t>Incremento per l’attuazione dei progetti PNRR </t>
    </r>
    <r>
      <rPr>
        <vertAlign val="superscript"/>
        <sz val="8"/>
        <color rgb="FF0000CC"/>
        <rFont val="Arial"/>
        <family val="2"/>
      </rPr>
      <t>(3)</t>
    </r>
  </si>
  <si>
    <r>
      <t>Art 1 DL 80/2021 - Increm. ass TD finanz diretto PNRR</t>
    </r>
    <r>
      <rPr>
        <vertAlign val="superscript"/>
        <sz val="8"/>
        <color rgb="FF0000CC"/>
        <rFont val="Arial"/>
        <family val="2"/>
      </rPr>
      <t xml:space="preserve"> (5)</t>
    </r>
  </si>
  <si>
    <r>
      <t>Art. 31-bis cc 1,5 DL 152/21 - Increm. ass TD PNRR (Comuni)</t>
    </r>
    <r>
      <rPr>
        <vertAlign val="superscript"/>
        <sz val="8"/>
        <color rgb="FF0000CC"/>
        <rFont val="Arial"/>
        <family val="2"/>
      </rPr>
      <t xml:space="preserve"> (6)</t>
    </r>
  </si>
  <si>
    <r>
      <t xml:space="preserve">Art 8 c 3 p 1 DL 13/2023 - Incr. attuazione progetti PNRR </t>
    </r>
    <r>
      <rPr>
        <vertAlign val="superscript"/>
        <sz val="8"/>
        <color rgb="FF0000CC"/>
        <rFont val="Arial"/>
        <family val="2"/>
      </rPr>
      <t>(7)</t>
    </r>
  </si>
  <si>
    <r>
      <t>Art. 45 DLgs 36/2023 - Incentivi alle funzioni tecniche</t>
    </r>
    <r>
      <rPr>
        <vertAlign val="superscript"/>
        <sz val="8"/>
        <color rgb="FF0000CC"/>
        <rFont val="Arial"/>
        <family val="2"/>
      </rPr>
      <t xml:space="preserve"> (8)</t>
    </r>
  </si>
  <si>
    <r>
      <t>Art 79 c 2 L C Ccnl 19-21 - Scelte org. gest., retrib. ecc.</t>
    </r>
    <r>
      <rPr>
        <vertAlign val="superscript"/>
        <sz val="8"/>
        <color rgb="FF0000CC"/>
        <rFont val="Arial"/>
        <family val="2"/>
      </rPr>
      <t xml:space="preserve"> (10)</t>
    </r>
  </si>
  <si>
    <r>
      <t xml:space="preserve">Somme non utilizzate fondo/i anno precedente </t>
    </r>
    <r>
      <rPr>
        <vertAlign val="superscript"/>
        <sz val="8"/>
        <color rgb="FF0000CC"/>
        <rFont val="Arial"/>
        <family val="2"/>
      </rPr>
      <t xml:space="preserve">(11) </t>
    </r>
  </si>
  <si>
    <r>
      <t>Art 17 Ccnl 19-21 - Ris. dest. E.Q. anno di rilevazione</t>
    </r>
    <r>
      <rPr>
        <vertAlign val="superscript"/>
        <sz val="8"/>
        <color rgb="FF0000CC"/>
        <rFont val="Arial"/>
        <family val="2"/>
      </rPr>
      <t xml:space="preserve"> (12)</t>
    </r>
  </si>
  <si>
    <r>
      <t>Art 33 DL34/19 - Quota parte destinata alle E.Q.</t>
    </r>
    <r>
      <rPr>
        <vertAlign val="superscript"/>
        <sz val="8"/>
        <color rgb="FF0000CC"/>
        <rFont val="Arial"/>
        <family val="2"/>
      </rPr>
      <t xml:space="preserve"> (4)</t>
    </r>
  </si>
  <si>
    <r>
      <t>Art. 3, c. 6 d.l. n. 44/2023, spesa accessoria del Segretario comunale per l'anno di rilevazione, da compilare unicamente se il comune risulta sprovvisto di Segretario alla data di entrata in vigore del decreto (euro)</t>
    </r>
    <r>
      <rPr>
        <vertAlign val="superscript"/>
        <sz val="12"/>
        <color rgb="FF0000CC"/>
        <rFont val="Arial"/>
        <family val="2"/>
      </rPr>
      <t xml:space="preserve"> (1)</t>
    </r>
  </si>
  <si>
    <t>A33514</t>
  </si>
  <si>
    <r>
      <t xml:space="preserve">Valore soglia per l'Amministrazione definito dai decreti attuativi dell'art. 33 D.L. 34/2019 riferito all'anno precedente a quello di rilevazione </t>
    </r>
    <r>
      <rPr>
        <vertAlign val="superscript"/>
        <sz val="12"/>
        <color rgb="FF3333FF"/>
        <rFont val="Arial"/>
        <family val="2"/>
      </rPr>
      <t>(2)</t>
    </r>
  </si>
  <si>
    <r>
      <t>Numero incarichi di Elevata Qualificazione effettivamente in essere alla data del 31.12 dell'anno di rilevazione per la fascia più elevata</t>
    </r>
    <r>
      <rPr>
        <vertAlign val="superscript"/>
        <sz val="12"/>
        <color rgb="FF0000FF"/>
        <rFont val="Arial"/>
        <family val="2"/>
      </rPr>
      <t xml:space="preserve"> (3)</t>
    </r>
  </si>
  <si>
    <r>
      <t>Valore unitario su base annua della retribuzione di posizione previsto per la fascia più elevata (euro)</t>
    </r>
    <r>
      <rPr>
        <vertAlign val="superscript"/>
        <sz val="11"/>
        <rFont val="Arial"/>
        <family val="2"/>
      </rPr>
      <t xml:space="preserve"> (3)</t>
    </r>
  </si>
  <si>
    <r>
      <t>Numero incarichi di Elevata Qualificazione effettivamente in essere alla data del 31.12 dell'anno di rilevazione per la fascia meno elevata</t>
    </r>
    <r>
      <rPr>
        <vertAlign val="superscript"/>
        <sz val="11"/>
        <color rgb="FF0000FF"/>
        <rFont val="Arial"/>
        <family val="2"/>
      </rPr>
      <t xml:space="preserve"> (3)</t>
    </r>
  </si>
  <si>
    <r>
      <t>Valore unitario su base annua della retribuzione di posizione previsto per la fascia meno elevata (euro)</t>
    </r>
    <r>
      <rPr>
        <vertAlign val="superscript"/>
        <sz val="11"/>
        <rFont val="Arial"/>
        <family val="2"/>
      </rPr>
      <t xml:space="preserve"> (3)</t>
    </r>
  </si>
  <si>
    <r>
      <t>Numero incarichi di Elevata Qualificazione effettivamente in essere alla data del 31.12 dell'anno di rilevazione per le restanti fasce</t>
    </r>
    <r>
      <rPr>
        <vertAlign val="superscript"/>
        <sz val="11"/>
        <color rgb="FF0000FF"/>
        <rFont val="Arial"/>
        <family val="2"/>
      </rPr>
      <t xml:space="preserve"> (3)</t>
    </r>
  </si>
  <si>
    <r>
      <t>Valore unitario su base annua della retribuzione di posizione previsto per le restanti fasce (valore medio in euro)</t>
    </r>
    <r>
      <rPr>
        <vertAlign val="superscript"/>
        <sz val="11"/>
        <rFont val="Arial"/>
        <family val="2"/>
      </rPr>
      <t xml:space="preserve"> (3)</t>
    </r>
  </si>
  <si>
    <r>
      <t>Valore unitario su base annua della retribuzione di posizione previsto per gli incarichi di Elevata Qualificazione con rapporto di lavoro part-time e/o in convenzione con altre amministrazioni (valore medio in euro)</t>
    </r>
    <r>
      <rPr>
        <vertAlign val="superscript"/>
        <sz val="11"/>
        <rFont val="Arial"/>
        <family val="2"/>
      </rPr>
      <t xml:space="preserve"> (4)</t>
    </r>
  </si>
  <si>
    <r>
      <t>Numero complessivo di incarichi di specifica responsabilità in essere al 31.12 dell'anno di rilevazione</t>
    </r>
    <r>
      <rPr>
        <vertAlign val="superscript"/>
        <sz val="12"/>
        <rFont val="Arial"/>
        <family val="2"/>
      </rPr>
      <t xml:space="preserve"> (5)</t>
    </r>
  </si>
  <si>
    <r>
      <t>Le progressioni economiche all'interno delle aree dell'anno di rilevazione sono riferite ad un numero limitato di dipendenti (massimo 50% degli aventi diritto) ed operate con carattere di selettività ex art. 23 c. 2 del DLgs 150/2009 (S/N)?</t>
    </r>
    <r>
      <rPr>
        <vertAlign val="superscript"/>
        <sz val="12"/>
        <rFont val="Arial"/>
        <family val="2"/>
      </rPr>
      <t xml:space="preserve"> (6)</t>
    </r>
  </si>
  <si>
    <r>
      <rPr>
        <vertAlign val="superscript"/>
        <sz val="11"/>
        <rFont val="Arial"/>
        <family val="2"/>
      </rPr>
      <t>(2)</t>
    </r>
    <r>
      <rPr>
        <sz val="11"/>
        <rFont val="Arial"/>
        <family val="2"/>
      </rPr>
      <t xml:space="preserve">  Inserire la soglia individuata dall'articolo 4, comma 1 rispettivamente per le Regioni a statuto ordinario dal DPCM 3 settembre 2019, per i Comuni dal DPCM 17 marzo 2020, per le Province</t>
    </r>
  </si>
  <si>
    <t xml:space="preserve">     dal DPCM 11 gennaio 2022. Per le Città Metropolitane inserire la soglia individuata dall'articolo 4, comma 2, dal DPCM 11 gennaio 2022.</t>
  </si>
  <si>
    <r>
      <rPr>
        <vertAlign val="superscript"/>
        <sz val="11"/>
        <rFont val="Arial"/>
        <family val="2"/>
      </rPr>
      <t>(3)</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</si>
  <si>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(4)</t>
    </r>
    <r>
      <rPr>
        <sz val="11"/>
        <rFont val="Arial"/>
        <family val="2"/>
      </rPr>
      <t xml:space="preserve">  Rapportare a tredici mensilità il valore della retribuzione di posizione prevista per il dipendente in part-time o in convenzione (in quest'ultimo caso inserire solo le quote a proprio carico,</t>
    </r>
  </si>
  <si>
    <r>
      <rPr>
        <vertAlign val="superscript"/>
        <sz val="11"/>
        <rFont val="Arial"/>
        <family val="2"/>
      </rPr>
      <t>(5)</t>
    </r>
    <r>
      <rPr>
        <sz val="11"/>
        <rFont val="Arial"/>
        <family val="2"/>
      </rPr>
      <t xml:space="preserve">  Secondo le indicazioni dell'art. 84, comma 1 del Ccnl 2019-21 che disapplica e sostituisce l’art.70-quinquies del CCNL del 21.05.2018.</t>
    </r>
  </si>
  <si>
    <r>
      <rPr>
        <vertAlign val="superscript"/>
        <sz val="11"/>
        <rFont val="Arial"/>
        <family val="2"/>
      </rPr>
      <t>(6)</t>
    </r>
    <r>
      <rPr>
        <sz val="11"/>
        <rFont val="Arial"/>
        <family val="2"/>
      </rPr>
      <t xml:space="preserve">  Rispondere SI anche nel caso in cui la progressione abbia riguardato </t>
    </r>
    <r>
      <rPr>
        <i/>
        <sz val="11"/>
        <rFont val="Arial"/>
        <family val="2"/>
      </rPr>
      <t>un solo dipendente in organico nell'area cui si riferisce la progressione economica</t>
    </r>
  </si>
  <si>
    <t>s</t>
  </si>
  <si>
    <t>Singola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</si>
</sst>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General_)"/>
    <numFmt numFmtId="165" formatCode="_-&quot;L.&quot;\ * #,##0_-;\-&quot;L.&quot;\ * #,##0_-;_-&quot;L.&quot;\ * &quot;-&quot;_-;_-@_-"/>
    <numFmt numFmtId="166" formatCode="[$€]\ #,##0;[Red]\-[$€]\ #,##0"/>
    <numFmt numFmtId="167" formatCode=";;;"/>
    <numFmt numFmtId="168" formatCode="#,###"/>
  </numFmts>
  <fonts count="107"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sz val="11"/>
      <name val="Arial"/>
      <family val="2"/>
    </font>
    <font>
      <i/>
      <sz val="8"/>
      <name val="Arial"/>
      <family val="2"/>
    </font>
    <font>
      <sz val="10"/>
      <name val="Arial"/>
      <family val="2"/>
    </font>
    <font>
      <b/>
      <sz val="11"/>
      <name val="Arial"/>
      <family val="2"/>
    </font>
    <font>
      <sz val="7"/>
      <name val="Arial"/>
      <family val="2"/>
    </font>
    <font>
      <sz val="12"/>
      <name val="Arial"/>
      <family val="2"/>
    </font>
    <font>
      <b/>
      <sz val="9"/>
      <name val="Arial"/>
      <family val="2"/>
    </font>
    <font>
      <sz val="8"/>
      <name val="Helv"/>
    </font>
    <font>
      <i/>
      <sz val="9"/>
      <name val="Arial"/>
      <family val="2"/>
    </font>
    <font>
      <b/>
      <i/>
      <sz val="12"/>
      <name val="Arial"/>
      <family val="2"/>
    </font>
    <font>
      <sz val="10"/>
      <name val="Courier"/>
      <family val="3"/>
    </font>
    <font>
      <sz val="15"/>
      <name val="Times New Roman"/>
      <family val="1"/>
    </font>
    <font>
      <sz val="15"/>
      <name val="Arial"/>
      <family val="2"/>
    </font>
    <font>
      <b/>
      <sz val="15"/>
      <name val="Arial"/>
      <family val="2"/>
    </font>
    <font>
      <sz val="8"/>
      <name val="Times New Roman"/>
      <family val="1"/>
    </font>
    <font>
      <sz val="8"/>
      <name val="Courier"/>
      <family val="3"/>
    </font>
    <font>
      <sz val="12"/>
      <name val="Courier"/>
      <family val="3"/>
    </font>
    <font>
      <b/>
      <sz val="16"/>
      <name val="Arial"/>
      <family val="2"/>
    </font>
    <font>
      <sz val="12"/>
      <name val="Times New Roman"/>
      <family val="1"/>
    </font>
    <font>
      <b/>
      <i/>
      <sz val="9"/>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i/>
      <sz val="10"/>
      <name val="Arial"/>
      <family val="2"/>
    </font>
    <font>
      <i/>
      <sz val="11"/>
      <name val="Arial"/>
      <family val="2"/>
    </font>
    <font>
      <u/>
      <sz val="11"/>
      <name val="Arial"/>
      <family val="2"/>
    </font>
    <font>
      <b/>
      <sz val="14"/>
      <name val="Arial"/>
      <family val="2"/>
    </font>
    <font>
      <b/>
      <sz val="8"/>
      <color indexed="8"/>
      <name val="Arial"/>
      <family val="2"/>
    </font>
    <font>
      <u/>
      <sz val="12"/>
      <name val="Arial"/>
      <family val="2"/>
    </font>
    <font>
      <u/>
      <sz val="13"/>
      <name val="Arial"/>
      <family val="2"/>
    </font>
    <font>
      <b/>
      <sz val="18"/>
      <name val="Arial"/>
      <family val="2"/>
    </font>
    <font>
      <vertAlign val="superscript"/>
      <sz val="8"/>
      <name val="Arial"/>
      <family val="2"/>
    </font>
    <font>
      <vertAlign val="superscript"/>
      <sz val="10"/>
      <name val="Arial"/>
      <family val="2"/>
    </font>
    <font>
      <b/>
      <sz val="9.6"/>
      <color indexed="12"/>
      <name val="Arial"/>
      <family val="2"/>
    </font>
    <font>
      <sz val="14"/>
      <color indexed="12"/>
      <name val="Arial"/>
      <family val="2"/>
    </font>
    <font>
      <sz val="16"/>
      <name val="Arial"/>
      <family val="2"/>
    </font>
    <font>
      <vertAlign val="superscript"/>
      <sz val="11"/>
      <name val="Arial"/>
      <family val="2"/>
    </font>
    <font>
      <vertAlign val="superscript"/>
      <sz val="12"/>
      <name val="Arial"/>
      <family val="2"/>
    </font>
    <font>
      <sz val="8"/>
      <name val="Comic Sans MS"/>
      <family val="4"/>
    </font>
    <font>
      <sz val="10"/>
      <color indexed="8"/>
      <name val="Arial"/>
      <family val="2"/>
    </font>
    <font>
      <sz val="12"/>
      <color theme="1"/>
      <name val="Times New Roman"/>
      <family val="2"/>
    </font>
    <font>
      <sz val="11"/>
      <color theme="1"/>
      <name val="Calibri"/>
      <family val="2"/>
      <scheme val="minor"/>
    </font>
    <font>
      <sz val="12"/>
      <color theme="1"/>
      <name val="Calibri"/>
      <family val="2"/>
      <scheme val="minor"/>
    </font>
    <font>
      <b/>
      <sz val="10"/>
      <color rgb="FFFF0000"/>
      <name val="Arial"/>
      <family val="2"/>
    </font>
    <font>
      <sz val="8"/>
      <color rgb="FFFF0000"/>
      <name val="Arial"/>
      <family val="2"/>
    </font>
    <font>
      <sz val="12"/>
      <color theme="1"/>
      <name val="Arial"/>
      <family val="2"/>
    </font>
    <font>
      <sz val="18"/>
      <color theme="1"/>
      <name val="Arial"/>
      <family val="2"/>
    </font>
    <font>
      <i/>
      <sz val="18"/>
      <color theme="1"/>
      <name val="Arial"/>
      <family val="2"/>
    </font>
    <font>
      <i/>
      <sz val="10"/>
      <color theme="1"/>
      <name val="Arial"/>
      <family val="2"/>
    </font>
    <font>
      <sz val="10"/>
      <color theme="1"/>
      <name val="Arial"/>
      <family val="2"/>
    </font>
    <font>
      <sz val="8"/>
      <color theme="1"/>
      <name val="Arial"/>
      <family val="2"/>
    </font>
    <font>
      <sz val="11"/>
      <color theme="1"/>
      <name val="Arial"/>
      <family val="2"/>
    </font>
    <font>
      <sz val="9"/>
      <color theme="1"/>
      <name val="Arial"/>
      <family val="2"/>
    </font>
    <font>
      <b/>
      <sz val="9"/>
      <color theme="1"/>
      <name val="Arial"/>
      <family val="2"/>
    </font>
    <font>
      <b/>
      <sz val="12"/>
      <color theme="1"/>
      <name val="Arial"/>
      <family val="2"/>
    </font>
    <font>
      <b/>
      <sz val="12"/>
      <color rgb="FFFF0000"/>
      <name val="Arial"/>
      <family val="2"/>
    </font>
    <font>
      <sz val="12"/>
      <color rgb="FF0000CC"/>
      <name val="Arial"/>
      <family val="2"/>
    </font>
    <font>
      <sz val="11"/>
      <color rgb="FF0000CC"/>
      <name val="Arial"/>
      <family val="2"/>
    </font>
    <font>
      <b/>
      <sz val="10"/>
      <color theme="1"/>
      <name val="Courier"/>
      <family val="3"/>
    </font>
    <font>
      <sz val="12"/>
      <color rgb="FFFF0000"/>
      <name val="Arial"/>
      <family val="2"/>
    </font>
    <font>
      <sz val="8"/>
      <color rgb="FF0000CC"/>
      <name val="Arial"/>
      <family val="2"/>
    </font>
    <font>
      <sz val="16"/>
      <color theme="1"/>
      <name val="Arial"/>
      <family val="2"/>
    </font>
    <font>
      <sz val="15"/>
      <color rgb="FFFF0000"/>
      <name val="Arial"/>
      <family val="2"/>
    </font>
    <font>
      <b/>
      <u/>
      <sz val="13"/>
      <color rgb="FFFF0000"/>
      <name val="Arial"/>
      <family val="2"/>
    </font>
    <font>
      <sz val="9"/>
      <color rgb="FF0000CC"/>
      <name val="Arial"/>
      <family val="2"/>
    </font>
    <font>
      <sz val="10"/>
      <color rgb="FF0000CC"/>
      <name val="Arial"/>
      <family val="2"/>
    </font>
    <font>
      <sz val="8"/>
      <color rgb="FF0000FF"/>
      <name val="Arial"/>
      <family val="2"/>
    </font>
    <font>
      <sz val="8"/>
      <color rgb="FF0033CC"/>
      <name val="Arial"/>
      <family val="2"/>
    </font>
    <font>
      <b/>
      <sz val="10"/>
      <color indexed="12"/>
      <name val="Arial"/>
      <family val="2"/>
    </font>
    <font>
      <strike/>
      <sz val="8"/>
      <name val="Arial"/>
      <family val="2"/>
    </font>
    <font>
      <vertAlign val="superscript"/>
      <sz val="8"/>
      <color rgb="FF0000CC"/>
      <name val="Arial"/>
      <family val="2"/>
    </font>
    <font>
      <vertAlign val="superscript"/>
      <sz val="12"/>
      <color rgb="FF0000CC"/>
      <name val="Arial"/>
      <family val="2"/>
    </font>
    <font>
      <sz val="9"/>
      <color rgb="FF0000FF"/>
      <name val="Arial"/>
      <family val="2"/>
    </font>
    <font>
      <sz val="12"/>
      <color rgb="FF0000FF"/>
      <name val="Arial"/>
      <family val="2"/>
    </font>
    <font>
      <u/>
      <sz val="12"/>
      <color rgb="FF3333FF"/>
      <name val="Arial"/>
      <family val="2"/>
    </font>
    <font>
      <u/>
      <sz val="13"/>
      <color rgb="FF3333FF"/>
      <name val="Arial"/>
      <family val="2"/>
    </font>
    <font>
      <sz val="10"/>
      <color rgb="FF3333FF"/>
      <name val="Arial"/>
      <family val="2"/>
    </font>
    <font>
      <sz val="12"/>
      <color rgb="FF3333FF"/>
      <name val="Arial"/>
      <family val="2"/>
    </font>
    <font>
      <sz val="9"/>
      <color rgb="FF3333FF"/>
      <name val="Arial"/>
      <family val="2"/>
    </font>
    <font>
      <sz val="8"/>
      <color rgb="FF3333FF"/>
      <name val="Arial"/>
      <family val="2"/>
    </font>
    <font>
      <vertAlign val="superscript"/>
      <sz val="12"/>
      <color rgb="FF3333FF"/>
      <name val="Arial"/>
      <family val="2"/>
    </font>
    <font>
      <b/>
      <sz val="12"/>
      <color rgb="FF0000FF"/>
      <name val="Arial"/>
      <family val="2"/>
    </font>
    <font>
      <vertAlign val="superscript"/>
      <sz val="12"/>
      <color rgb="FF0000FF"/>
      <name val="Arial"/>
      <family val="2"/>
    </font>
    <font>
      <vertAlign val="superscript"/>
      <sz val="11"/>
      <color rgb="FF0000FF"/>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gray0625"/>
    </fill>
    <fill>
      <patternFill patternType="gray0625">
        <fgColor indexed="26"/>
        <bgColor indexed="26"/>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70">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1" applyNumberFormat="0" applyAlignment="0" applyProtection="0"/>
    <xf numFmtId="0" fontId="30" fillId="0" borderId="2" applyNumberFormat="0" applyFill="0" applyAlignment="0" applyProtection="0"/>
    <xf numFmtId="0" fontId="31" fillId="17" borderId="3" applyNumberFormat="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21" borderId="0" applyNumberFormat="0" applyBorder="0" applyAlignment="0" applyProtection="0"/>
    <xf numFmtId="166" fontId="14" fillId="0" borderId="0" applyFont="0" applyFill="0" applyBorder="0" applyAlignment="0" applyProtection="0"/>
    <xf numFmtId="0" fontId="32" fillId="7" borderId="1" applyNumberFormat="0" applyAlignment="0" applyProtection="0"/>
    <xf numFmtId="0" fontId="63" fillId="0" borderId="0" applyNumberFormat="0" applyBorder="0" applyAlignment="0"/>
    <xf numFmtId="41" fontId="25"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33" fillId="22" borderId="0" applyNumberFormat="0" applyBorder="0" applyAlignment="0" applyProtection="0"/>
    <xf numFmtId="0" fontId="14" fillId="0" borderId="0"/>
    <xf numFmtId="0" fontId="61" fillId="0" borderId="0"/>
    <xf numFmtId="0" fontId="14" fillId="0" borderId="0"/>
    <xf numFmtId="0" fontId="14" fillId="0" borderId="0"/>
    <xf numFmtId="0" fontId="9" fillId="0" borderId="0"/>
    <xf numFmtId="0" fontId="63" fillId="0" borderId="0"/>
    <xf numFmtId="0" fontId="63" fillId="0" borderId="0"/>
    <xf numFmtId="0" fontId="64" fillId="0" borderId="0"/>
    <xf numFmtId="0" fontId="64" fillId="0" borderId="0"/>
    <xf numFmtId="0" fontId="63" fillId="0" borderId="0"/>
    <xf numFmtId="0" fontId="14" fillId="0" borderId="0"/>
    <xf numFmtId="0" fontId="63" fillId="0" borderId="0"/>
    <xf numFmtId="0" fontId="64" fillId="0" borderId="0"/>
    <xf numFmtId="0" fontId="61" fillId="0" borderId="0"/>
    <xf numFmtId="0" fontId="14" fillId="0" borderId="0"/>
    <xf numFmtId="0" fontId="9" fillId="0" borderId="0"/>
    <xf numFmtId="0" fontId="65" fillId="0" borderId="0"/>
    <xf numFmtId="0" fontId="63" fillId="0" borderId="0"/>
    <xf numFmtId="0" fontId="27" fillId="0" borderId="0"/>
    <xf numFmtId="0" fontId="17" fillId="0" borderId="0"/>
    <xf numFmtId="0" fontId="27" fillId="23" borderId="4" applyNumberFormat="0" applyFont="0" applyAlignment="0" applyProtection="0"/>
    <xf numFmtId="0" fontId="34" fillId="16" borderId="5" applyNumberFormat="0" applyAlignment="0" applyProtection="0"/>
    <xf numFmtId="9" fontId="35"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3" borderId="0" applyNumberFormat="0" applyBorder="0" applyAlignment="0" applyProtection="0"/>
    <xf numFmtId="0" fontId="44" fillId="4" borderId="0" applyNumberFormat="0" applyBorder="0" applyAlignment="0" applyProtection="0"/>
    <xf numFmtId="165" fontId="25" fillId="0" borderId="0" applyFont="0" applyFill="0" applyBorder="0" applyAlignment="0" applyProtection="0"/>
  </cellStyleXfs>
  <cellXfs count="327">
    <xf numFmtId="0" fontId="0" fillId="0" borderId="0" xfId="0"/>
    <xf numFmtId="0" fontId="3" fillId="0" borderId="0" xfId="0" applyFont="1"/>
    <xf numFmtId="0" fontId="66" fillId="0" borderId="0" xfId="40" applyFont="1" applyAlignment="1" applyProtection="1">
      <alignment horizontal="centerContinuous" vertical="center"/>
      <protection hidden="1"/>
    </xf>
    <xf numFmtId="0" fontId="66" fillId="0" borderId="0" xfId="40" applyFont="1" applyAlignment="1" applyProtection="1">
      <alignment horizontal="center" vertical="center"/>
      <protection hidden="1"/>
    </xf>
    <xf numFmtId="0" fontId="68" fillId="0" borderId="0" xfId="40" applyFont="1" applyAlignment="1">
      <alignment wrapText="1"/>
    </xf>
    <xf numFmtId="0" fontId="69" fillId="0" borderId="0" xfId="40" applyFont="1" applyAlignment="1">
      <alignment horizontal="center" vertical="center"/>
    </xf>
    <xf numFmtId="0" fontId="70" fillId="0" borderId="0" xfId="40" applyFont="1" applyAlignment="1">
      <alignment horizontal="center" vertical="center" wrapText="1"/>
    </xf>
    <xf numFmtId="0" fontId="68" fillId="0" borderId="0" xfId="40" applyFont="1"/>
    <xf numFmtId="0" fontId="68" fillId="0" borderId="0" xfId="40" applyFont="1" applyAlignment="1">
      <alignment vertical="center" wrapText="1"/>
    </xf>
    <xf numFmtId="0" fontId="68" fillId="0" borderId="0" xfId="40" applyFont="1" applyAlignment="1">
      <alignment vertical="center"/>
    </xf>
    <xf numFmtId="0" fontId="71" fillId="0" borderId="0" xfId="40" applyFont="1" applyAlignment="1">
      <alignment horizontal="center" vertical="center" wrapText="1"/>
    </xf>
    <xf numFmtId="0" fontId="72" fillId="0" borderId="0" xfId="40" applyFont="1" applyAlignment="1">
      <alignment vertical="center" wrapText="1"/>
    </xf>
    <xf numFmtId="0" fontId="74" fillId="0" borderId="0" xfId="40" applyFont="1" applyAlignment="1">
      <alignment vertical="center"/>
    </xf>
    <xf numFmtId="0" fontId="75" fillId="0" borderId="0" xfId="40" applyFont="1" applyAlignment="1">
      <alignment horizontal="center" vertical="center"/>
    </xf>
    <xf numFmtId="0" fontId="73" fillId="0" borderId="0" xfId="40" applyFont="1" applyAlignment="1">
      <alignment horizontal="center" vertical="center"/>
    </xf>
    <xf numFmtId="0" fontId="74" fillId="0" borderId="16" xfId="40" applyFont="1" applyBorder="1" applyAlignment="1" applyProtection="1">
      <alignment horizontal="center" vertical="center" wrapText="1"/>
      <protection locked="0"/>
    </xf>
    <xf numFmtId="0" fontId="68" fillId="0" borderId="0" xfId="40" applyFont="1" applyAlignment="1" applyProtection="1">
      <alignment horizontal="center" vertical="center"/>
      <protection hidden="1"/>
    </xf>
    <xf numFmtId="0" fontId="73" fillId="0" borderId="0" xfId="40" applyFont="1" applyAlignment="1">
      <alignment horizontal="center" vertical="center" wrapText="1"/>
    </xf>
    <xf numFmtId="0" fontId="74" fillId="0" borderId="0" xfId="40" applyFont="1" applyAlignment="1">
      <alignment horizontal="center" vertical="center"/>
    </xf>
    <xf numFmtId="14" fontId="74" fillId="0" borderId="16" xfId="35" applyNumberFormat="1" applyFont="1" applyBorder="1" applyAlignment="1" applyProtection="1">
      <alignment horizontal="center" vertical="center" wrapText="1"/>
      <protection locked="0"/>
    </xf>
    <xf numFmtId="3" fontId="74" fillId="0" borderId="16" xfId="40" applyNumberFormat="1" applyFont="1" applyBorder="1" applyAlignment="1" applyProtection="1">
      <alignment horizontal="center" vertical="center" wrapText="1"/>
      <protection locked="0"/>
    </xf>
    <xf numFmtId="0" fontId="72" fillId="0" borderId="0" xfId="40" applyFont="1" applyAlignment="1">
      <alignment horizontal="center" vertical="center" wrapText="1"/>
    </xf>
    <xf numFmtId="0" fontId="9" fillId="0" borderId="0" xfId="40" applyFont="1" applyAlignment="1">
      <alignment vertical="center" wrapText="1"/>
    </xf>
    <xf numFmtId="0" fontId="4" fillId="0" borderId="0" xfId="40" applyFont="1" applyAlignment="1">
      <alignment horizontal="center" vertical="center"/>
    </xf>
    <xf numFmtId="0" fontId="9" fillId="0" borderId="0" xfId="40" applyFont="1" applyAlignment="1">
      <alignment horizontal="center" vertical="center" wrapText="1"/>
    </xf>
    <xf numFmtId="0" fontId="12" fillId="0" borderId="0" xfId="40" applyFont="1" applyAlignment="1">
      <alignment vertical="center" wrapText="1"/>
    </xf>
    <xf numFmtId="0" fontId="13" fillId="0" borderId="0" xfId="40" applyFont="1" applyAlignment="1">
      <alignment horizontal="center" vertical="center"/>
    </xf>
    <xf numFmtId="0" fontId="76" fillId="0" borderId="0" xfId="40" applyFont="1" applyAlignment="1">
      <alignment horizontal="center" vertical="center"/>
    </xf>
    <xf numFmtId="0" fontId="73" fillId="0" borderId="0" xfId="40" applyFont="1" applyAlignment="1">
      <alignment vertical="center"/>
    </xf>
    <xf numFmtId="0" fontId="71" fillId="0" borderId="0" xfId="40" applyFont="1" applyAlignment="1">
      <alignment vertical="center"/>
    </xf>
    <xf numFmtId="0" fontId="74" fillId="0" borderId="0" xfId="40" applyFont="1" applyAlignment="1">
      <alignment vertical="center" wrapText="1"/>
    </xf>
    <xf numFmtId="0" fontId="71" fillId="0" borderId="0" xfId="40" applyFont="1" applyAlignment="1">
      <alignment horizontal="center" vertical="center"/>
    </xf>
    <xf numFmtId="0" fontId="68" fillId="0" borderId="0" xfId="35" applyFont="1" applyAlignment="1">
      <alignment horizontal="center" vertical="center"/>
    </xf>
    <xf numFmtId="0" fontId="71" fillId="0" borderId="0" xfId="40" applyFont="1"/>
    <xf numFmtId="0" fontId="73" fillId="0" borderId="0" xfId="40" applyFont="1"/>
    <xf numFmtId="0" fontId="74" fillId="0" borderId="0" xfId="40" applyFont="1"/>
    <xf numFmtId="0" fontId="68" fillId="0" borderId="0" xfId="40" applyFont="1" applyAlignment="1" applyProtection="1">
      <alignment vertical="center"/>
      <protection hidden="1"/>
    </xf>
    <xf numFmtId="0" fontId="77" fillId="0" borderId="0" xfId="40" applyFont="1" applyAlignment="1">
      <alignment vertical="center" wrapText="1"/>
    </xf>
    <xf numFmtId="0" fontId="78" fillId="0" borderId="0" xfId="40" applyFont="1" applyAlignment="1">
      <alignment vertical="center" wrapText="1"/>
    </xf>
    <xf numFmtId="0" fontId="77" fillId="0" borderId="0" xfId="52" applyFont="1" applyAlignment="1">
      <alignment vertical="center" wrapText="1"/>
    </xf>
    <xf numFmtId="0" fontId="3" fillId="0" borderId="0" xfId="40" applyFont="1" applyAlignment="1">
      <alignment horizontal="center" vertical="center"/>
    </xf>
    <xf numFmtId="0" fontId="12" fillId="0" borderId="0" xfId="40" applyFont="1" applyAlignment="1">
      <alignment vertical="center"/>
    </xf>
    <xf numFmtId="0" fontId="7" fillId="0" borderId="0" xfId="40" applyFont="1" applyAlignment="1">
      <alignment horizontal="center" vertical="center"/>
    </xf>
    <xf numFmtId="3" fontId="7" fillId="0" borderId="16" xfId="40" applyNumberFormat="1" applyFont="1" applyBorder="1" applyAlignment="1" applyProtection="1">
      <alignment horizontal="center" vertical="center" wrapText="1"/>
      <protection locked="0"/>
    </xf>
    <xf numFmtId="0" fontId="12" fillId="0" borderId="0" xfId="40" applyFont="1" applyAlignment="1" applyProtection="1">
      <alignment horizontal="center" vertical="center"/>
      <protection hidden="1"/>
    </xf>
    <xf numFmtId="0" fontId="79" fillId="0" borderId="0" xfId="40" applyFont="1" applyAlignment="1">
      <alignment vertical="center"/>
    </xf>
    <xf numFmtId="0" fontId="80" fillId="0" borderId="16" xfId="40" applyFont="1" applyBorder="1" applyAlignment="1" applyProtection="1">
      <alignment horizontal="center" vertical="center" wrapText="1"/>
      <protection locked="0"/>
    </xf>
    <xf numFmtId="0" fontId="74" fillId="0" borderId="0" xfId="44" applyFont="1" applyAlignment="1">
      <alignment vertical="center"/>
    </xf>
    <xf numFmtId="0" fontId="68" fillId="0" borderId="0" xfId="44" applyFont="1" applyAlignment="1">
      <alignment vertical="center"/>
    </xf>
    <xf numFmtId="0" fontId="68" fillId="0" borderId="0" xfId="44" applyFont="1" applyAlignment="1" applyProtection="1">
      <alignment horizontal="center" vertical="center"/>
      <protection hidden="1"/>
    </xf>
    <xf numFmtId="0" fontId="72" fillId="0" borderId="0" xfId="44" applyFont="1" applyAlignment="1">
      <alignment vertical="center" wrapText="1"/>
    </xf>
    <xf numFmtId="0" fontId="81" fillId="0" borderId="0" xfId="44" applyFont="1" applyAlignment="1">
      <alignment vertical="center" wrapText="1"/>
    </xf>
    <xf numFmtId="0" fontId="3" fillId="0" borderId="0" xfId="40" applyFont="1" applyAlignment="1">
      <alignment horizontal="center" vertical="center" wrapText="1"/>
    </xf>
    <xf numFmtId="0" fontId="77" fillId="0" borderId="0" xfId="40" applyFont="1" applyAlignment="1">
      <alignment wrapText="1"/>
    </xf>
    <xf numFmtId="0" fontId="0" fillId="0" borderId="13" xfId="0" applyBorder="1" applyAlignment="1">
      <alignment wrapText="1"/>
    </xf>
    <xf numFmtId="0" fontId="0" fillId="0" borderId="45" xfId="0" applyBorder="1" applyAlignment="1">
      <alignment wrapText="1"/>
    </xf>
    <xf numFmtId="0" fontId="53" fillId="0" borderId="0" xfId="35" applyFont="1" applyAlignment="1">
      <alignment horizontal="left" vertical="top"/>
    </xf>
    <xf numFmtId="167" fontId="3" fillId="0" borderId="0" xfId="35" applyNumberFormat="1" applyFont="1"/>
    <xf numFmtId="0" fontId="3" fillId="0" borderId="0" xfId="35" applyFont="1"/>
    <xf numFmtId="0" fontId="12" fillId="0" borderId="0" xfId="35" applyFont="1" applyAlignment="1">
      <alignment horizontal="center" vertical="center"/>
    </xf>
    <xf numFmtId="0" fontId="79" fillId="31" borderId="0" xfId="35" applyFont="1" applyFill="1" applyAlignment="1">
      <alignment horizontal="center" vertical="center"/>
    </xf>
    <xf numFmtId="0" fontId="3" fillId="0" borderId="0" xfId="35" applyFont="1" applyAlignment="1">
      <alignment vertical="center"/>
    </xf>
    <xf numFmtId="0" fontId="3" fillId="0" borderId="0" xfId="35" applyFont="1" applyAlignment="1">
      <alignment horizontal="center" vertical="center"/>
    </xf>
    <xf numFmtId="0" fontId="3" fillId="0" borderId="0" xfId="35" applyFont="1" applyAlignment="1">
      <alignment horizontal="center"/>
    </xf>
    <xf numFmtId="0" fontId="5" fillId="0" borderId="36" xfId="35" applyFont="1" applyBorder="1" applyAlignment="1">
      <alignment horizontal="centerContinuous" vertical="center"/>
    </xf>
    <xf numFmtId="0" fontId="3" fillId="0" borderId="11" xfId="35" applyFont="1" applyBorder="1" applyAlignment="1">
      <alignment horizontal="centerContinuous"/>
    </xf>
    <xf numFmtId="0" fontId="3" fillId="0" borderId="15" xfId="35" applyFont="1" applyBorder="1" applyAlignment="1">
      <alignment horizontal="centerContinuous" vertical="center"/>
    </xf>
    <xf numFmtId="0" fontId="3" fillId="25" borderId="46" xfId="35" applyFont="1" applyFill="1" applyBorder="1"/>
    <xf numFmtId="0" fontId="3" fillId="0" borderId="11" xfId="35" applyFont="1" applyBorder="1" applyAlignment="1">
      <alignment horizontal="centerContinuous" vertical="center"/>
    </xf>
    <xf numFmtId="0" fontId="16" fillId="0" borderId="35" xfId="35" applyFont="1" applyBorder="1" applyAlignment="1">
      <alignment horizontal="center" vertical="center" wrapText="1"/>
    </xf>
    <xf numFmtId="0" fontId="49" fillId="0" borderId="0" xfId="35" applyFont="1" applyAlignment="1">
      <alignment vertical="center" wrapText="1"/>
    </xf>
    <xf numFmtId="0" fontId="12" fillId="0" borderId="0" xfId="35" applyFont="1" applyAlignment="1">
      <alignment horizontal="center" vertical="center" wrapText="1"/>
    </xf>
    <xf numFmtId="0" fontId="3" fillId="0" borderId="21" xfId="35" applyFont="1" applyBorder="1" applyAlignment="1">
      <alignment horizontal="centerContinuous"/>
    </xf>
    <xf numFmtId="0" fontId="8" fillId="0" borderId="16" xfId="35" applyFont="1" applyBorder="1" applyAlignment="1">
      <alignment horizontal="center"/>
    </xf>
    <xf numFmtId="0" fontId="3" fillId="0" borderId="16" xfId="35" applyFont="1" applyBorder="1" applyAlignment="1">
      <alignment horizontal="centerContinuous"/>
    </xf>
    <xf numFmtId="0" fontId="8" fillId="0" borderId="25" xfId="35" applyFont="1" applyBorder="1" applyAlignment="1">
      <alignment horizontal="center"/>
    </xf>
    <xf numFmtId="0" fontId="3" fillId="0" borderId="27" xfId="35" applyFont="1" applyBorder="1" applyAlignment="1">
      <alignment horizontal="centerContinuous"/>
    </xf>
    <xf numFmtId="0" fontId="12" fillId="0" borderId="46" xfId="35" applyFont="1" applyBorder="1" applyAlignment="1">
      <alignment horizontal="center" vertical="center" wrapText="1"/>
    </xf>
    <xf numFmtId="0" fontId="2" fillId="0" borderId="47" xfId="35" applyFont="1" applyBorder="1"/>
    <xf numFmtId="0" fontId="5" fillId="0" borderId="39" xfId="35" applyFont="1" applyBorder="1" applyAlignment="1">
      <alignment horizontal="left" wrapText="1"/>
    </xf>
    <xf numFmtId="0" fontId="5" fillId="0" borderId="38" xfId="35" applyFont="1" applyBorder="1" applyAlignment="1">
      <alignment horizontal="left" wrapText="1"/>
    </xf>
    <xf numFmtId="0" fontId="16" fillId="0" borderId="41" xfId="35" applyFont="1" applyBorder="1" applyAlignment="1">
      <alignment horizontal="center" vertical="center" wrapText="1"/>
    </xf>
    <xf numFmtId="0" fontId="3" fillId="0" borderId="13" xfId="35" applyFont="1" applyBorder="1"/>
    <xf numFmtId="0" fontId="82" fillId="0" borderId="0" xfId="35" applyFont="1" applyAlignment="1">
      <alignment horizontal="centerContinuous" vertical="center"/>
    </xf>
    <xf numFmtId="0" fontId="67" fillId="0" borderId="0" xfId="35" applyFont="1" applyAlignment="1">
      <alignment horizontal="centerContinuous" vertical="center"/>
    </xf>
    <xf numFmtId="0" fontId="67" fillId="0" borderId="0" xfId="35" applyFont="1" applyAlignment="1">
      <alignment vertical="center"/>
    </xf>
    <xf numFmtId="0" fontId="46" fillId="0" borderId="17" xfId="35" applyFont="1" applyBorder="1" applyAlignment="1">
      <alignment horizontal="left" vertical="top"/>
    </xf>
    <xf numFmtId="0" fontId="5" fillId="0" borderId="30" xfId="35" applyFont="1" applyBorder="1" applyAlignment="1">
      <alignment horizontal="left" wrapText="1"/>
    </xf>
    <xf numFmtId="0" fontId="5" fillId="0" borderId="26" xfId="35" applyFont="1" applyBorder="1" applyAlignment="1">
      <alignment horizontal="left" wrapText="1"/>
    </xf>
    <xf numFmtId="0" fontId="12" fillId="0" borderId="35" xfId="35" applyFont="1" applyBorder="1" applyAlignment="1">
      <alignment horizontal="center" vertical="center" wrapText="1"/>
    </xf>
    <xf numFmtId="0" fontId="3" fillId="0" borderId="21" xfId="35" applyFont="1" applyBorder="1" applyAlignment="1">
      <alignment horizontal="left"/>
    </xf>
    <xf numFmtId="0" fontId="3" fillId="0" borderId="24" xfId="40" applyFont="1" applyBorder="1" applyAlignment="1">
      <alignment horizontal="center"/>
    </xf>
    <xf numFmtId="3" fontId="3" fillId="0" borderId="27" xfId="35" applyNumberFormat="1" applyFont="1" applyBorder="1" applyProtection="1">
      <protection locked="0"/>
    </xf>
    <xf numFmtId="0" fontId="3" fillId="0" borderId="16" xfId="40" applyFont="1" applyBorder="1" applyAlignment="1">
      <alignment horizontal="center"/>
    </xf>
    <xf numFmtId="3" fontId="3" fillId="0" borderId="0" xfId="35" applyNumberFormat="1" applyFont="1" applyAlignment="1">
      <alignment vertical="center"/>
    </xf>
    <xf numFmtId="3" fontId="3" fillId="0" borderId="0" xfId="35" applyNumberFormat="1" applyFont="1" applyAlignment="1">
      <alignment horizontal="center" vertical="center"/>
    </xf>
    <xf numFmtId="3" fontId="3" fillId="0" borderId="33" xfId="35" applyNumberFormat="1" applyFont="1" applyBorder="1" applyProtection="1">
      <protection locked="0"/>
    </xf>
    <xf numFmtId="0" fontId="15" fillId="0" borderId="48" xfId="35" applyFont="1" applyBorder="1" applyAlignment="1">
      <alignment horizontal="right"/>
    </xf>
    <xf numFmtId="0" fontId="13" fillId="0" borderId="49" xfId="35" applyFont="1" applyBorder="1"/>
    <xf numFmtId="168" fontId="15" fillId="0" borderId="40" xfId="35" applyNumberFormat="1" applyFont="1" applyBorder="1" applyAlignment="1">
      <alignment vertical="center"/>
    </xf>
    <xf numFmtId="0" fontId="13" fillId="0" borderId="12" xfId="35" applyFont="1" applyBorder="1" applyAlignment="1">
      <alignment horizontal="right"/>
    </xf>
    <xf numFmtId="0" fontId="13" fillId="0" borderId="37" xfId="35" applyFont="1" applyBorder="1"/>
    <xf numFmtId="168" fontId="13" fillId="0" borderId="43" xfId="35" applyNumberFormat="1" applyFont="1" applyBorder="1" applyAlignment="1">
      <alignment vertical="center"/>
    </xf>
    <xf numFmtId="0" fontId="3" fillId="25" borderId="0" xfId="35" applyFont="1" applyFill="1"/>
    <xf numFmtId="0" fontId="3" fillId="25" borderId="0" xfId="35" applyFont="1" applyFill="1" applyAlignment="1">
      <alignment horizontal="center"/>
    </xf>
    <xf numFmtId="0" fontId="15" fillId="0" borderId="48" xfId="35" applyFont="1" applyBorder="1" applyAlignment="1">
      <alignment horizontal="left" vertical="center"/>
    </xf>
    <xf numFmtId="0" fontId="4" fillId="0" borderId="49" xfId="35" applyFont="1" applyBorder="1"/>
    <xf numFmtId="0" fontId="15" fillId="0" borderId="34" xfId="35" applyFont="1" applyBorder="1" applyAlignment="1">
      <alignment horizontal="center"/>
    </xf>
    <xf numFmtId="168" fontId="13" fillId="0" borderId="28" xfId="35" applyNumberFormat="1" applyFont="1" applyBorder="1" applyAlignment="1">
      <alignment vertical="center"/>
    </xf>
    <xf numFmtId="0" fontId="5" fillId="0" borderId="44" xfId="35" applyFont="1" applyBorder="1" applyAlignment="1">
      <alignment horizontal="center" vertical="center"/>
    </xf>
    <xf numFmtId="0" fontId="9" fillId="0" borderId="50" xfId="35" applyFont="1" applyBorder="1" applyAlignment="1">
      <alignment horizontal="center" vertical="center"/>
    </xf>
    <xf numFmtId="168" fontId="5" fillId="0" borderId="28" xfId="35" applyNumberFormat="1" applyFont="1" applyBorder="1" applyAlignment="1">
      <alignment vertical="center"/>
    </xf>
    <xf numFmtId="0" fontId="5" fillId="0" borderId="50" xfId="35" applyFont="1" applyBorder="1" applyAlignment="1">
      <alignment horizontal="center" vertical="center"/>
    </xf>
    <xf numFmtId="0" fontId="2" fillId="0" borderId="0" xfId="35" applyFont="1" applyAlignment="1">
      <alignment horizontal="center" vertical="center"/>
    </xf>
    <xf numFmtId="0" fontId="11" fillId="25" borderId="46" xfId="35" applyFont="1" applyFill="1" applyBorder="1" applyAlignment="1">
      <alignment horizontal="center" vertical="center" wrapText="1"/>
    </xf>
    <xf numFmtId="0" fontId="12" fillId="0" borderId="0" xfId="35" applyFont="1" applyAlignment="1">
      <alignment horizontal="centerContinuous" vertical="center"/>
    </xf>
    <xf numFmtId="0" fontId="3" fillId="0" borderId="0" xfId="35" applyFont="1" applyAlignment="1">
      <alignment horizontal="centerContinuous" vertical="center"/>
    </xf>
    <xf numFmtId="0" fontId="3" fillId="25" borderId="13" xfId="35" applyFont="1" applyFill="1" applyBorder="1"/>
    <xf numFmtId="3" fontId="3" fillId="25" borderId="19" xfId="35" applyNumberFormat="1" applyFont="1" applyFill="1" applyBorder="1"/>
    <xf numFmtId="0" fontId="3" fillId="0" borderId="25" xfId="35" applyFont="1" applyBorder="1" applyAlignment="1">
      <alignment horizontal="center"/>
    </xf>
    <xf numFmtId="0" fontId="9" fillId="25" borderId="46" xfId="35" applyFont="1" applyFill="1" applyBorder="1"/>
    <xf numFmtId="0" fontId="5" fillId="0" borderId="12" xfId="35" applyFont="1" applyBorder="1" applyAlignment="1">
      <alignment horizontal="center" vertical="center"/>
    </xf>
    <xf numFmtId="0" fontId="9" fillId="0" borderId="0" xfId="35" applyFont="1"/>
    <xf numFmtId="0" fontId="3" fillId="0" borderId="31" xfId="35" applyFont="1" applyBorder="1"/>
    <xf numFmtId="0" fontId="67" fillId="0" borderId="0" xfId="35" applyFont="1"/>
    <xf numFmtId="168" fontId="3" fillId="0" borderId="0" xfId="35" applyNumberFormat="1" applyFont="1"/>
    <xf numFmtId="0" fontId="2" fillId="0" borderId="47" xfId="35" applyFont="1" applyBorder="1" applyAlignment="1">
      <alignment horizontal="left"/>
    </xf>
    <xf numFmtId="0" fontId="5" fillId="0" borderId="38" xfId="35" applyFont="1" applyBorder="1" applyAlignment="1">
      <alignment horizontal="left"/>
    </xf>
    <xf numFmtId="0" fontId="5" fillId="0" borderId="26" xfId="35" applyFont="1" applyBorder="1" applyAlignment="1">
      <alignment horizontal="left"/>
    </xf>
    <xf numFmtId="0" fontId="3" fillId="0" borderId="21" xfId="37" applyFont="1" applyBorder="1" applyAlignment="1">
      <alignment horizontal="left"/>
    </xf>
    <xf numFmtId="0" fontId="3" fillId="0" borderId="16" xfId="37" applyFont="1" applyBorder="1" applyAlignment="1">
      <alignment horizontal="center"/>
    </xf>
    <xf numFmtId="3" fontId="12" fillId="0" borderId="0" xfId="35" applyNumberFormat="1" applyFont="1" applyAlignment="1">
      <alignment vertical="center"/>
    </xf>
    <xf numFmtId="3" fontId="12" fillId="0" borderId="0" xfId="35" applyNumberFormat="1" applyFont="1" applyAlignment="1">
      <alignment horizontal="center" vertical="center"/>
    </xf>
    <xf numFmtId="0" fontId="3" fillId="0" borderId="16" xfId="35" applyFont="1" applyBorder="1" applyAlignment="1">
      <alignment horizontal="center"/>
    </xf>
    <xf numFmtId="0" fontId="10" fillId="0" borderId="46" xfId="35" applyFont="1" applyBorder="1" applyAlignment="1">
      <alignment horizontal="center" vertical="center" wrapText="1"/>
    </xf>
    <xf numFmtId="0" fontId="12" fillId="28" borderId="0" xfId="35" applyFont="1" applyFill="1" applyAlignment="1">
      <alignment horizontal="center" vertical="center"/>
    </xf>
    <xf numFmtId="0" fontId="3" fillId="0" borderId="18" xfId="35" applyFont="1" applyBorder="1"/>
    <xf numFmtId="3" fontId="3" fillId="0" borderId="0" xfId="35" applyNumberFormat="1" applyFont="1"/>
    <xf numFmtId="0" fontId="46" fillId="0" borderId="20" xfId="35" applyFont="1" applyBorder="1" applyAlignment="1">
      <alignment horizontal="left"/>
    </xf>
    <xf numFmtId="0" fontId="46" fillId="0" borderId="15" xfId="35" applyFont="1" applyBorder="1" applyAlignment="1">
      <alignment horizontal="left"/>
    </xf>
    <xf numFmtId="0" fontId="12" fillId="0" borderId="0" xfId="35" applyFont="1" applyAlignment="1">
      <alignment vertical="center"/>
    </xf>
    <xf numFmtId="0" fontId="3" fillId="0" borderId="22" xfId="40" applyFont="1" applyBorder="1" applyAlignment="1">
      <alignment horizontal="center"/>
    </xf>
    <xf numFmtId="0" fontId="3" fillId="0" borderId="0" xfId="35" applyFont="1" applyAlignment="1">
      <alignment wrapText="1"/>
    </xf>
    <xf numFmtId="0" fontId="2" fillId="0" borderId="46" xfId="35" applyFont="1" applyBorder="1" applyAlignment="1">
      <alignment horizontal="center" vertical="center"/>
    </xf>
    <xf numFmtId="0" fontId="13" fillId="0" borderId="50" xfId="35" applyFont="1" applyBorder="1"/>
    <xf numFmtId="168" fontId="13" fillId="0" borderId="32" xfId="35" applyNumberFormat="1" applyFont="1" applyBorder="1" applyAlignment="1">
      <alignment vertical="center"/>
    </xf>
    <xf numFmtId="0" fontId="2" fillId="0" borderId="45" xfId="35" applyFont="1" applyBorder="1" applyAlignment="1">
      <alignment horizontal="center" vertical="center"/>
    </xf>
    <xf numFmtId="0" fontId="13" fillId="25" borderId="13" xfId="35" applyFont="1" applyFill="1" applyBorder="1" applyAlignment="1">
      <alignment horizontal="right"/>
    </xf>
    <xf numFmtId="0" fontId="13" fillId="25" borderId="0" xfId="35" applyFont="1" applyFill="1"/>
    <xf numFmtId="168" fontId="13" fillId="25" borderId="19" xfId="35" applyNumberFormat="1" applyFont="1" applyFill="1" applyBorder="1" applyAlignment="1">
      <alignment vertical="center"/>
    </xf>
    <xf numFmtId="0" fontId="2" fillId="0" borderId="39" xfId="35" applyFont="1" applyBorder="1" applyAlignment="1">
      <alignment horizontal="left" wrapText="1"/>
    </xf>
    <xf numFmtId="0" fontId="46" fillId="0" borderId="0" xfId="35" applyFont="1" applyAlignment="1">
      <alignment horizontal="center"/>
    </xf>
    <xf numFmtId="3" fontId="9" fillId="0" borderId="19" xfId="35" applyNumberFormat="1" applyFont="1" applyBorder="1"/>
    <xf numFmtId="0" fontId="3" fillId="0" borderId="13" xfId="35" applyFont="1" applyBorder="1" applyAlignment="1">
      <alignment horizontal="left"/>
    </xf>
    <xf numFmtId="0" fontId="8" fillId="0" borderId="48" xfId="35" applyFont="1" applyBorder="1" applyAlignment="1">
      <alignment horizontal="left" vertical="center"/>
    </xf>
    <xf numFmtId="0" fontId="8" fillId="0" borderId="0" xfId="35" applyFont="1" applyAlignment="1">
      <alignment horizontal="center"/>
    </xf>
    <xf numFmtId="168" fontId="8" fillId="0" borderId="40" xfId="35" applyNumberFormat="1" applyFont="1" applyBorder="1" applyAlignment="1">
      <alignment vertical="center"/>
    </xf>
    <xf numFmtId="0" fontId="6" fillId="0" borderId="12" xfId="35" applyFont="1" applyBorder="1" applyAlignment="1">
      <alignment horizontal="right"/>
    </xf>
    <xf numFmtId="0" fontId="6" fillId="0" borderId="50" xfId="35" applyFont="1" applyBorder="1" applyAlignment="1">
      <alignment horizontal="center" vertical="center"/>
    </xf>
    <xf numFmtId="168" fontId="6" fillId="0" borderId="32" xfId="35" applyNumberFormat="1" applyFont="1" applyBorder="1" applyAlignment="1">
      <alignment vertical="center"/>
    </xf>
    <xf numFmtId="168" fontId="26" fillId="0" borderId="40" xfId="35" applyNumberFormat="1" applyFont="1" applyBorder="1" applyAlignment="1">
      <alignment vertical="center"/>
    </xf>
    <xf numFmtId="0" fontId="6" fillId="25" borderId="13" xfId="35" applyFont="1" applyFill="1" applyBorder="1" applyAlignment="1">
      <alignment horizontal="right"/>
    </xf>
    <xf numFmtId="0" fontId="6" fillId="25" borderId="0" xfId="35" applyFont="1" applyFill="1" applyAlignment="1">
      <alignment horizontal="center" vertical="center"/>
    </xf>
    <xf numFmtId="168" fontId="6" fillId="25" borderId="19" xfId="35" applyNumberFormat="1" applyFont="1" applyFill="1" applyBorder="1" applyAlignment="1">
      <alignment vertical="center"/>
    </xf>
    <xf numFmtId="3" fontId="3" fillId="0" borderId="19" xfId="35" applyNumberFormat="1" applyFont="1" applyBorder="1"/>
    <xf numFmtId="0" fontId="3" fillId="0" borderId="47" xfId="35" applyFont="1" applyBorder="1" applyAlignment="1">
      <alignment horizontal="left"/>
    </xf>
    <xf numFmtId="0" fontId="15" fillId="0" borderId="0" xfId="35" applyFont="1" applyAlignment="1">
      <alignment horizontal="center"/>
    </xf>
    <xf numFmtId="0" fontId="13" fillId="0" borderId="50" xfId="35" applyFont="1" applyBorder="1" applyAlignment="1">
      <alignment horizontal="center" vertical="center"/>
    </xf>
    <xf numFmtId="0" fontId="3" fillId="25" borderId="10" xfId="35" applyFont="1" applyFill="1" applyBorder="1"/>
    <xf numFmtId="0" fontId="9" fillId="25" borderId="31" xfId="35" applyFont="1" applyFill="1" applyBorder="1"/>
    <xf numFmtId="0" fontId="3" fillId="25" borderId="29" xfId="35" applyFont="1" applyFill="1" applyBorder="1"/>
    <xf numFmtId="0" fontId="9" fillId="25" borderId="0" xfId="35" applyFont="1" applyFill="1"/>
    <xf numFmtId="0" fontId="3" fillId="25" borderId="19" xfId="35" applyFont="1" applyFill="1" applyBorder="1"/>
    <xf numFmtId="0" fontId="3" fillId="25" borderId="13" xfId="35" applyFont="1" applyFill="1" applyBorder="1" applyAlignment="1">
      <alignment horizontal="left"/>
    </xf>
    <xf numFmtId="0" fontId="8" fillId="25" borderId="0" xfId="35" applyFont="1" applyFill="1" applyAlignment="1">
      <alignment horizontal="center"/>
    </xf>
    <xf numFmtId="168" fontId="5" fillId="0" borderId="32" xfId="35" applyNumberFormat="1" applyFont="1" applyBorder="1" applyAlignment="1">
      <alignment vertical="center"/>
    </xf>
    <xf numFmtId="164" fontId="17" fillId="24" borderId="39" xfId="54" applyNumberFormat="1" applyFill="1" applyBorder="1" applyAlignment="1">
      <alignment horizontal="right" vertical="top"/>
    </xf>
    <xf numFmtId="164" fontId="22" fillId="24" borderId="39" xfId="54" applyNumberFormat="1" applyFont="1" applyFill="1" applyBorder="1" applyAlignment="1">
      <alignment horizontal="right" vertical="top"/>
    </xf>
    <xf numFmtId="0" fontId="45" fillId="24" borderId="39" xfId="53" applyFont="1" applyFill="1" applyBorder="1" applyAlignment="1">
      <alignment vertical="top"/>
    </xf>
    <xf numFmtId="164" fontId="9" fillId="24" borderId="39" xfId="54" applyNumberFormat="1" applyFont="1" applyFill="1" applyBorder="1" applyAlignment="1">
      <alignment vertical="top"/>
    </xf>
    <xf numFmtId="0" fontId="16" fillId="0" borderId="35" xfId="35" applyFont="1" applyBorder="1" applyAlignment="1">
      <alignment horizontal="center" vertical="center"/>
    </xf>
    <xf numFmtId="167" fontId="83" fillId="0" borderId="0" xfId="35" applyNumberFormat="1" applyFont="1"/>
    <xf numFmtId="164" fontId="17" fillId="0" borderId="0" xfId="54" applyNumberFormat="1" applyAlignment="1">
      <alignment vertical="center"/>
    </xf>
    <xf numFmtId="164" fontId="17" fillId="0" borderId="0" xfId="54" applyNumberFormat="1" applyAlignment="1">
      <alignment horizontal="center" vertical="center"/>
    </xf>
    <xf numFmtId="0" fontId="45" fillId="24" borderId="14" xfId="53" applyFont="1" applyFill="1" applyBorder="1" applyAlignment="1">
      <alignment horizontal="centerContinuous" readingOrder="1"/>
    </xf>
    <xf numFmtId="0" fontId="50" fillId="24" borderId="0" xfId="53" applyFont="1" applyFill="1" applyAlignment="1">
      <alignment horizontal="centerContinuous" readingOrder="1"/>
    </xf>
    <xf numFmtId="164" fontId="9" fillId="24" borderId="0" xfId="54" applyNumberFormat="1" applyFont="1" applyFill="1" applyAlignment="1">
      <alignment horizontal="centerContinuous" vertical="center" readingOrder="1"/>
    </xf>
    <xf numFmtId="164" fontId="9" fillId="24" borderId="19" xfId="54" applyNumberFormat="1" applyFont="1" applyFill="1" applyBorder="1" applyAlignment="1">
      <alignment horizontal="centerContinuous" vertical="center" readingOrder="1"/>
    </xf>
    <xf numFmtId="167" fontId="17" fillId="0" borderId="0" xfId="54" applyNumberFormat="1" applyAlignment="1">
      <alignment vertical="center"/>
    </xf>
    <xf numFmtId="167" fontId="17" fillId="0" borderId="0" xfId="54" applyNumberFormat="1" applyAlignment="1">
      <alignment horizontal="center" vertical="center"/>
    </xf>
    <xf numFmtId="0" fontId="45" fillId="24" borderId="0" xfId="53" applyFont="1" applyFill="1" applyAlignment="1">
      <alignment horizontal="centerContinuous"/>
    </xf>
    <xf numFmtId="164" fontId="9" fillId="24" borderId="0" xfId="54" applyNumberFormat="1" applyFont="1" applyFill="1" applyAlignment="1">
      <alignment horizontal="centerContinuous" vertical="center"/>
    </xf>
    <xf numFmtId="164" fontId="9" fillId="24" borderId="19" xfId="54" applyNumberFormat="1" applyFont="1" applyFill="1" applyBorder="1" applyAlignment="1">
      <alignment horizontal="centerContinuous" vertical="center"/>
    </xf>
    <xf numFmtId="164" fontId="17" fillId="0" borderId="0" xfId="54" applyNumberFormat="1" applyAlignment="1">
      <alignment vertical="top"/>
    </xf>
    <xf numFmtId="164" fontId="17" fillId="24" borderId="23" xfId="54" applyNumberFormat="1" applyFill="1" applyBorder="1" applyAlignment="1">
      <alignment horizontal="right" vertical="top"/>
    </xf>
    <xf numFmtId="164" fontId="22" fillId="24" borderId="30" xfId="54" applyNumberFormat="1" applyFont="1" applyFill="1" applyBorder="1" applyAlignment="1">
      <alignment horizontal="right" vertical="top"/>
    </xf>
    <xf numFmtId="0" fontId="45" fillId="24" borderId="30" xfId="53" applyFont="1" applyFill="1" applyBorder="1" applyAlignment="1">
      <alignment vertical="top"/>
    </xf>
    <xf numFmtId="164" fontId="9" fillId="24" borderId="30" xfId="54" applyNumberFormat="1" applyFont="1" applyFill="1" applyBorder="1" applyAlignment="1">
      <alignment vertical="top"/>
    </xf>
    <xf numFmtId="164" fontId="9" fillId="24" borderId="26" xfId="54" applyNumberFormat="1" applyFont="1" applyFill="1" applyBorder="1" applyAlignment="1">
      <alignment vertical="top"/>
    </xf>
    <xf numFmtId="164" fontId="16" fillId="0" borderId="41" xfId="54" applyNumberFormat="1" applyFont="1" applyBorder="1" applyAlignment="1">
      <alignment horizontal="center" vertical="center" wrapText="1"/>
    </xf>
    <xf numFmtId="164" fontId="18" fillId="0" borderId="0" xfId="54" applyNumberFormat="1" applyFont="1" applyAlignment="1">
      <alignment vertical="center"/>
    </xf>
    <xf numFmtId="164" fontId="18" fillId="0" borderId="0" xfId="54" applyNumberFormat="1" applyFont="1" applyAlignment="1">
      <alignment horizontal="center" vertical="center"/>
    </xf>
    <xf numFmtId="164" fontId="18" fillId="0" borderId="0" xfId="54" applyNumberFormat="1" applyFont="1" applyAlignment="1">
      <alignment horizontal="right" vertical="center"/>
    </xf>
    <xf numFmtId="164" fontId="21" fillId="0" borderId="0" xfId="54" applyNumberFormat="1" applyFont="1" applyAlignment="1">
      <alignment horizontal="right" vertical="center"/>
    </xf>
    <xf numFmtId="164" fontId="19" fillId="0" borderId="0" xfId="54" applyNumberFormat="1" applyFont="1" applyAlignment="1">
      <alignment vertical="center"/>
    </xf>
    <xf numFmtId="164" fontId="20" fillId="0" borderId="0" xfId="54" applyNumberFormat="1" applyFont="1" applyAlignment="1">
      <alignment horizontal="center" vertical="center" wrapText="1"/>
    </xf>
    <xf numFmtId="164" fontId="24" fillId="0" borderId="0" xfId="54" applyNumberFormat="1" applyFont="1" applyAlignment="1">
      <alignment horizontal="centerContinuous" vertical="center"/>
    </xf>
    <xf numFmtId="164" fontId="6" fillId="0" borderId="0" xfId="54" applyNumberFormat="1" applyFont="1" applyAlignment="1">
      <alignment horizontal="centerContinuous" vertical="center"/>
    </xf>
    <xf numFmtId="164" fontId="18" fillId="0" borderId="0" xfId="54" applyNumberFormat="1" applyFont="1" applyAlignment="1">
      <alignment horizontal="centerContinuous" vertical="center"/>
    </xf>
    <xf numFmtId="164" fontId="19" fillId="0" borderId="0" xfId="54" applyNumberFormat="1" applyFont="1" applyAlignment="1">
      <alignment horizontal="centerContinuous" vertical="center"/>
    </xf>
    <xf numFmtId="14" fontId="18" fillId="0" borderId="0" xfId="54" applyNumberFormat="1" applyFont="1" applyAlignment="1">
      <alignment vertical="center"/>
    </xf>
    <xf numFmtId="164" fontId="22" fillId="0" borderId="0" xfId="54" applyNumberFormat="1" applyFont="1" applyAlignment="1">
      <alignment horizontal="right" vertical="center"/>
    </xf>
    <xf numFmtId="164" fontId="20" fillId="26" borderId="16" xfId="54" applyNumberFormat="1" applyFont="1" applyFill="1" applyBorder="1" applyAlignment="1">
      <alignment horizontal="center" vertical="center"/>
    </xf>
    <xf numFmtId="164" fontId="20" fillId="0" borderId="0" xfId="54" applyNumberFormat="1" applyFont="1" applyAlignment="1">
      <alignment vertical="center"/>
    </xf>
    <xf numFmtId="164" fontId="20" fillId="0" borderId="0" xfId="54" applyNumberFormat="1" applyFont="1" applyAlignment="1">
      <alignment horizontal="center" vertical="center"/>
    </xf>
    <xf numFmtId="0" fontId="84" fillId="0" borderId="0" xfId="40" applyFont="1" applyAlignment="1">
      <alignment horizontal="center" vertical="center"/>
    </xf>
    <xf numFmtId="0" fontId="51" fillId="29" borderId="0" xfId="35" applyFont="1" applyFill="1" applyAlignment="1">
      <alignment horizontal="centerContinuous" vertical="center"/>
    </xf>
    <xf numFmtId="0" fontId="52" fillId="29" borderId="0" xfId="35" applyFont="1" applyFill="1" applyAlignment="1">
      <alignment horizontal="center" vertical="center"/>
    </xf>
    <xf numFmtId="0" fontId="48" fillId="29" borderId="0" xfId="35" applyFont="1" applyFill="1" applyAlignment="1">
      <alignment horizontal="centerContinuous" vertical="center"/>
    </xf>
    <xf numFmtId="0" fontId="68" fillId="0" borderId="0" xfId="40" applyFont="1" applyAlignment="1">
      <alignment horizontal="center" vertical="center"/>
    </xf>
    <xf numFmtId="0" fontId="78" fillId="0" borderId="0" xfId="40" applyFont="1" applyAlignment="1">
      <alignment vertical="center"/>
    </xf>
    <xf numFmtId="10" fontId="74" fillId="0" borderId="16" xfId="40" applyNumberFormat="1" applyFont="1" applyBorder="1" applyAlignment="1" applyProtection="1">
      <alignment horizontal="center" vertical="center" wrapText="1"/>
      <protection locked="0"/>
    </xf>
    <xf numFmtId="0" fontId="78" fillId="0" borderId="0" xfId="41" applyFont="1" applyAlignment="1">
      <alignment vertical="center" wrapText="1"/>
    </xf>
    <xf numFmtId="2" fontId="68" fillId="0" borderId="0" xfId="40" applyNumberFormat="1" applyFont="1" applyAlignment="1" applyProtection="1">
      <alignment horizontal="center" vertical="center"/>
      <protection hidden="1"/>
    </xf>
    <xf numFmtId="3" fontId="7" fillId="30" borderId="16" xfId="40" applyNumberFormat="1" applyFont="1" applyFill="1" applyBorder="1" applyAlignment="1">
      <alignment horizontal="center" vertical="center" wrapText="1"/>
    </xf>
    <xf numFmtId="0" fontId="72" fillId="0" borderId="0" xfId="40" applyFont="1" applyAlignment="1">
      <alignment vertical="center"/>
    </xf>
    <xf numFmtId="164" fontId="2" fillId="0" borderId="0" xfId="54" applyNumberFormat="1" applyFont="1" applyAlignment="1">
      <alignment horizontal="center" vertical="center" wrapText="1"/>
    </xf>
    <xf numFmtId="0" fontId="78" fillId="0" borderId="0" xfId="52" applyFont="1" applyAlignment="1">
      <alignment vertical="center" wrapText="1"/>
    </xf>
    <xf numFmtId="14" fontId="74" fillId="0" borderId="0" xfId="35" applyNumberFormat="1" applyFont="1" applyAlignment="1">
      <alignment horizontal="center" vertical="center" wrapText="1"/>
    </xf>
    <xf numFmtId="0" fontId="9" fillId="0" borderId="0" xfId="44" applyFont="1" applyAlignment="1">
      <alignment vertical="center" wrapText="1"/>
    </xf>
    <xf numFmtId="0" fontId="3" fillId="0" borderId="0" xfId="44" applyFont="1" applyAlignment="1">
      <alignment vertical="center" wrapText="1"/>
    </xf>
    <xf numFmtId="0" fontId="7" fillId="0" borderId="0" xfId="35" applyFont="1"/>
    <xf numFmtId="0" fontId="83" fillId="0" borderId="0" xfId="35" applyFont="1" applyAlignment="1">
      <alignment horizontal="center"/>
    </xf>
    <xf numFmtId="0" fontId="83" fillId="0" borderId="0" xfId="35" applyFont="1"/>
    <xf numFmtId="167" fontId="17" fillId="0" borderId="0" xfId="54" applyNumberFormat="1" applyAlignment="1">
      <alignment vertical="center" wrapText="1"/>
    </xf>
    <xf numFmtId="0" fontId="45" fillId="24" borderId="0" xfId="53" applyFont="1" applyFill="1" applyAlignment="1">
      <alignment horizontal="centerContinuous" readingOrder="1"/>
    </xf>
    <xf numFmtId="14" fontId="17" fillId="0" borderId="0" xfId="54" applyNumberFormat="1" applyAlignment="1">
      <alignment vertical="top"/>
    </xf>
    <xf numFmtId="164" fontId="17" fillId="24" borderId="30" xfId="54" applyNumberFormat="1" applyFill="1" applyBorder="1" applyAlignment="1">
      <alignment horizontal="right" vertical="top"/>
    </xf>
    <xf numFmtId="164" fontId="85" fillId="0" borderId="0" xfId="54" applyNumberFormat="1" applyFont="1" applyAlignment="1">
      <alignment vertical="center"/>
    </xf>
    <xf numFmtId="164" fontId="23" fillId="0" borderId="0" xfId="54" applyNumberFormat="1" applyFont="1" applyAlignment="1">
      <alignment horizontal="right" vertical="center"/>
    </xf>
    <xf numFmtId="3" fontId="7" fillId="0" borderId="42" xfId="40" applyNumberFormat="1" applyFont="1" applyBorder="1" applyAlignment="1">
      <alignment horizontal="center" vertical="center" wrapText="1"/>
    </xf>
    <xf numFmtId="0" fontId="79" fillId="0" borderId="0" xfId="40" applyFont="1" applyAlignment="1" applyProtection="1">
      <alignment horizontal="center" vertical="center"/>
      <protection hidden="1"/>
    </xf>
    <xf numFmtId="0" fontId="86" fillId="29" borderId="0" xfId="35" applyFont="1" applyFill="1" applyAlignment="1">
      <alignment horizontal="center" vertical="center"/>
    </xf>
    <xf numFmtId="0" fontId="68" fillId="0" borderId="0" xfId="41" applyFont="1" applyAlignment="1">
      <alignment vertical="center"/>
    </xf>
    <xf numFmtId="0" fontId="87" fillId="0" borderId="0" xfId="41" applyFont="1" applyAlignment="1">
      <alignment horizontal="center" vertical="center"/>
    </xf>
    <xf numFmtId="0" fontId="79" fillId="0" borderId="0" xfId="41" applyFont="1" applyAlignment="1">
      <alignment vertical="center"/>
    </xf>
    <xf numFmtId="0" fontId="88" fillId="0" borderId="0" xfId="41" applyFont="1" applyAlignment="1">
      <alignment vertical="center" wrapText="1"/>
    </xf>
    <xf numFmtId="0" fontId="72" fillId="0" borderId="0" xfId="41" applyFont="1" applyAlignment="1">
      <alignment vertical="center" wrapText="1"/>
    </xf>
    <xf numFmtId="0" fontId="74" fillId="0" borderId="0" xfId="41" applyFont="1" applyAlignment="1">
      <alignment horizontal="center" vertical="center"/>
    </xf>
    <xf numFmtId="0" fontId="77" fillId="0" borderId="0" xfId="41" applyFont="1" applyAlignment="1">
      <alignment vertical="center" wrapText="1"/>
    </xf>
    <xf numFmtId="0" fontId="4" fillId="0" borderId="0" xfId="41" applyFont="1" applyAlignment="1">
      <alignment horizontal="center" vertical="center"/>
    </xf>
    <xf numFmtId="0" fontId="3" fillId="0" borderId="0" xfId="41" applyFont="1" applyAlignment="1">
      <alignment horizontal="center" vertical="center"/>
    </xf>
    <xf numFmtId="0" fontId="12" fillId="0" borderId="0" xfId="41" applyFont="1" applyAlignment="1">
      <alignment vertical="center"/>
    </xf>
    <xf numFmtId="0" fontId="12" fillId="0" borderId="0" xfId="41" applyFont="1" applyAlignment="1">
      <alignment vertical="center" wrapText="1"/>
    </xf>
    <xf numFmtId="3" fontId="74" fillId="0" borderId="16" xfId="41" applyNumberFormat="1" applyFont="1" applyBorder="1" applyAlignment="1" applyProtection="1">
      <alignment horizontal="center" vertical="center" wrapText="1"/>
      <protection locked="0"/>
    </xf>
    <xf numFmtId="0" fontId="68" fillId="0" borderId="0" xfId="41" applyFont="1" applyAlignment="1" applyProtection="1">
      <alignment horizontal="center" vertical="center"/>
      <protection hidden="1"/>
    </xf>
    <xf numFmtId="0" fontId="9" fillId="0" borderId="0" xfId="41" applyFont="1" applyAlignment="1">
      <alignment vertical="center" wrapText="1"/>
    </xf>
    <xf numFmtId="0" fontId="7" fillId="0" borderId="0" xfId="40" applyFont="1"/>
    <xf numFmtId="0" fontId="58" fillId="0" borderId="0" xfId="35" applyFont="1" applyAlignment="1">
      <alignment horizontal="centerContinuous" vertical="center"/>
    </xf>
    <xf numFmtId="0" fontId="0" fillId="0" borderId="0" xfId="0" applyAlignment="1">
      <alignment horizontal="centerContinuous" vertical="center"/>
    </xf>
    <xf numFmtId="0" fontId="75" fillId="0" borderId="0" xfId="41" applyFont="1" applyAlignment="1">
      <alignment horizontal="center" vertical="center"/>
    </xf>
    <xf numFmtId="0" fontId="73" fillId="0" borderId="0" xfId="41" applyFont="1" applyAlignment="1">
      <alignment horizontal="center" vertical="center"/>
    </xf>
    <xf numFmtId="0" fontId="78" fillId="0" borderId="0" xfId="41" applyFont="1" applyAlignment="1">
      <alignment vertical="center"/>
    </xf>
    <xf numFmtId="0" fontId="3" fillId="27" borderId="0" xfId="35" applyFont="1" applyFill="1"/>
    <xf numFmtId="0" fontId="10" fillId="0" borderId="46" xfId="35" applyFont="1" applyBorder="1" applyAlignment="1">
      <alignment horizontal="center" vertical="center"/>
    </xf>
    <xf numFmtId="0" fontId="12" fillId="31" borderId="0" xfId="35" applyFont="1" applyFill="1" applyAlignment="1">
      <alignment horizontal="center" vertical="center"/>
    </xf>
    <xf numFmtId="3" fontId="12" fillId="31" borderId="0" xfId="35" applyNumberFormat="1" applyFont="1" applyFill="1" applyAlignment="1">
      <alignment vertical="center"/>
    </xf>
    <xf numFmtId="3" fontId="12" fillId="31" borderId="0" xfId="35" applyNumberFormat="1" applyFont="1" applyFill="1" applyAlignment="1">
      <alignment horizontal="center" vertical="center"/>
    </xf>
    <xf numFmtId="0" fontId="3" fillId="0" borderId="21" xfId="35" applyFont="1" applyBorder="1" applyAlignment="1">
      <alignment horizontal="left" vertical="center"/>
    </xf>
    <xf numFmtId="0" fontId="89" fillId="0" borderId="0" xfId="35" applyFont="1" applyAlignment="1">
      <alignment horizontal="center"/>
    </xf>
    <xf numFmtId="0" fontId="89" fillId="0" borderId="0" xfId="35" applyFont="1"/>
    <xf numFmtId="0" fontId="90" fillId="0" borderId="0" xfId="35" applyFont="1"/>
    <xf numFmtId="0" fontId="90" fillId="0" borderId="0" xfId="35" applyFont="1" applyAlignment="1">
      <alignment horizontal="center"/>
    </xf>
    <xf numFmtId="3" fontId="92" fillId="0" borderId="27" xfId="35" applyNumberFormat="1" applyFont="1" applyBorder="1" applyProtection="1">
      <protection locked="0"/>
    </xf>
    <xf numFmtId="0" fontId="83" fillId="0" borderId="0" xfId="35" applyFont="1" applyAlignment="1">
      <alignment horizontal="center" vertical="center"/>
    </xf>
    <xf numFmtId="49" fontId="68" fillId="0" borderId="0" xfId="40" applyNumberFormat="1" applyFont="1" applyAlignment="1" applyProtection="1">
      <alignment horizontal="center" vertical="center" wrapText="1"/>
      <protection locked="0"/>
    </xf>
    <xf numFmtId="0" fontId="83" fillId="0" borderId="0" xfId="40" applyFont="1"/>
    <xf numFmtId="0" fontId="79" fillId="0" borderId="0" xfId="40" applyFont="1"/>
    <xf numFmtId="0" fontId="80" fillId="0" borderId="0" xfId="40" applyFont="1"/>
    <xf numFmtId="0" fontId="87" fillId="0" borderId="0" xfId="40" applyFont="1" applyAlignment="1">
      <alignment horizontal="center" vertical="center"/>
    </xf>
    <xf numFmtId="0" fontId="12" fillId="0" borderId="0" xfId="42" applyFont="1" applyAlignment="1">
      <alignment vertical="center" wrapText="1"/>
    </xf>
    <xf numFmtId="0" fontId="12" fillId="0" borderId="0" xfId="46" applyFont="1" applyAlignment="1">
      <alignment vertical="center" wrapText="1"/>
    </xf>
    <xf numFmtId="0" fontId="46" fillId="0" borderId="11" xfId="35" applyFont="1" applyBorder="1" applyAlignment="1">
      <alignment horizontal="left"/>
    </xf>
    <xf numFmtId="0" fontId="9" fillId="0" borderId="11" xfId="35" applyFont="1" applyBorder="1" applyAlignment="1">
      <alignment horizontal="left"/>
    </xf>
    <xf numFmtId="0" fontId="83" fillId="0" borderId="24" xfId="35" applyFont="1" applyBorder="1" applyAlignment="1">
      <alignment horizontal="left"/>
    </xf>
    <xf numFmtId="0" fontId="83" fillId="0" borderId="24" xfId="35" applyFont="1" applyBorder="1"/>
    <xf numFmtId="0" fontId="83" fillId="0" borderId="16" xfId="40" applyFont="1" applyBorder="1" applyAlignment="1">
      <alignment horizontal="center"/>
    </xf>
    <xf numFmtId="0" fontId="83" fillId="0" borderId="21" xfId="35" applyFont="1" applyBorder="1" applyAlignment="1">
      <alignment horizontal="left"/>
    </xf>
    <xf numFmtId="0" fontId="83" fillId="0" borderId="21" xfId="37" applyFont="1" applyBorder="1" applyAlignment="1">
      <alignment horizontal="left"/>
    </xf>
    <xf numFmtId="0" fontId="83" fillId="0" borderId="16" xfId="35" applyFont="1" applyBorder="1" applyAlignment="1">
      <alignment horizontal="center"/>
    </xf>
    <xf numFmtId="0" fontId="83" fillId="0" borderId="25" xfId="52" applyFont="1" applyBorder="1" applyAlignment="1">
      <alignment horizontal="center"/>
    </xf>
    <xf numFmtId="0" fontId="83" fillId="0" borderId="0" xfId="40" applyFont="1" applyAlignment="1">
      <alignment horizontal="center" vertical="center"/>
    </xf>
    <xf numFmtId="0" fontId="79" fillId="0" borderId="0" xfId="40" applyFont="1" applyAlignment="1">
      <alignment vertical="center" wrapText="1"/>
    </xf>
    <xf numFmtId="0" fontId="95" fillId="0" borderId="0" xfId="40" applyFont="1" applyAlignment="1">
      <alignment horizontal="center" vertical="center"/>
    </xf>
    <xf numFmtId="0" fontId="89" fillId="0" borderId="0" xfId="40" applyFont="1" applyAlignment="1">
      <alignment horizontal="center" vertical="center"/>
    </xf>
    <xf numFmtId="0" fontId="96" fillId="0" borderId="0" xfId="44" applyFont="1" applyAlignment="1">
      <alignment vertical="center"/>
    </xf>
    <xf numFmtId="0" fontId="96" fillId="0" borderId="0" xfId="40" applyFont="1" applyAlignment="1">
      <alignment vertical="center" wrapText="1"/>
    </xf>
    <xf numFmtId="0" fontId="97" fillId="29" borderId="0" xfId="35" applyFont="1" applyFill="1" applyAlignment="1">
      <alignment horizontal="centerContinuous" vertical="center"/>
    </xf>
    <xf numFmtId="0" fontId="98" fillId="29" borderId="0" xfId="35" applyFont="1" applyFill="1" applyAlignment="1">
      <alignment horizontal="center" vertical="center"/>
    </xf>
    <xf numFmtId="0" fontId="99" fillId="0" borderId="0" xfId="40" applyFont="1" applyAlignment="1">
      <alignment vertical="center" wrapText="1"/>
    </xf>
    <xf numFmtId="0" fontId="100" fillId="0" borderId="0" xfId="40" applyFont="1" applyAlignment="1">
      <alignment vertical="center"/>
    </xf>
    <xf numFmtId="0" fontId="101" fillId="0" borderId="0" xfId="41" applyFont="1" applyAlignment="1">
      <alignment horizontal="center" vertical="center"/>
    </xf>
    <xf numFmtId="0" fontId="102" fillId="0" borderId="0" xfId="40" applyFont="1" applyAlignment="1">
      <alignment horizontal="center" vertical="center"/>
    </xf>
    <xf numFmtId="0" fontId="100" fillId="0" borderId="0" xfId="40" applyFont="1" applyAlignment="1">
      <alignment vertical="center" wrapText="1"/>
    </xf>
    <xf numFmtId="0" fontId="101" fillId="0" borderId="0" xfId="40" applyFont="1" applyAlignment="1">
      <alignment horizontal="center" vertical="center"/>
    </xf>
    <xf numFmtId="0" fontId="95" fillId="0" borderId="0" xfId="41" applyFont="1" applyAlignment="1">
      <alignment horizontal="center" vertical="center"/>
    </xf>
    <xf numFmtId="0" fontId="89" fillId="0" borderId="0" xfId="41" applyFont="1" applyAlignment="1">
      <alignment horizontal="center" vertical="center"/>
    </xf>
    <xf numFmtId="0" fontId="104" fillId="0" borderId="0" xfId="41" applyFont="1" applyAlignment="1">
      <alignment vertical="center"/>
    </xf>
    <xf numFmtId="0" fontId="96" fillId="0" borderId="0" xfId="41" applyFont="1" applyAlignment="1">
      <alignment vertical="center" wrapText="1"/>
    </xf>
    <xf numFmtId="0" fontId="96" fillId="0" borderId="0" xfId="40" applyFont="1" applyAlignment="1">
      <alignment vertical="center"/>
    </xf>
    <xf numFmtId="0" fontId="3" fillId="0" borderId="27" xfId="35" applyFont="1" applyBorder="1" applyProtection="1">
      <protection locked="0"/>
    </xf>
    <xf numFmtId="0" fontId="83" fillId="0" borderId="16" xfId="37" applyFont="1" applyBorder="1" applyAlignment="1">
      <alignment horizontal="center"/>
    </xf>
    <xf numFmtId="0" fontId="3" fillId="0" borderId="0" xfId="35" applyFont="1" applyProtection="1">
      <protection locked="0"/>
    </xf>
    <xf numFmtId="0" fontId="2" fillId="0" borderId="41" xfId="35" applyFont="1" applyBorder="1" applyAlignment="1">
      <alignment horizontal="center" vertical="center" wrapText="1"/>
    </xf>
    <xf numFmtId="0" fontId="2" fillId="0" borderId="46" xfId="35" applyFont="1" applyBorder="1" applyAlignment="1">
      <alignment horizontal="center" vertical="center" wrapText="1"/>
    </xf>
    <xf numFmtId="0" fontId="16" fillId="0" borderId="41" xfId="35" applyFont="1" applyBorder="1" applyAlignment="1">
      <alignment horizontal="center" vertical="center" wrapText="1"/>
    </xf>
    <xf numFmtId="0" fontId="0" fillId="0" borderId="45" xfId="0" applyBorder="1" applyAlignment="1">
      <alignment wrapText="1"/>
    </xf>
    <xf numFmtId="0" fontId="0" fillId="0" borderId="46" xfId="0" applyBorder="1" applyAlignment="1">
      <alignment wrapText="1"/>
    </xf>
    <xf numFmtId="0" fontId="0" fillId="0" borderId="46" xfId="0" applyBorder="1" applyAlignment="1">
      <alignment horizontal="center" vertical="center" wrapText="1"/>
    </xf>
    <xf numFmtId="49" fontId="68" fillId="0" borderId="25" xfId="40" applyNumberFormat="1" applyFont="1" applyBorder="1" applyAlignment="1" applyProtection="1">
      <alignment horizontal="center" vertical="center" wrapText="1"/>
      <protection locked="0"/>
    </xf>
    <xf numFmtId="49" fontId="68" fillId="0" borderId="42" xfId="40" applyNumberFormat="1" applyFont="1" applyBorder="1" applyAlignment="1" applyProtection="1">
      <alignment horizontal="center" vertical="center" wrapText="1"/>
      <protection locked="0"/>
    </xf>
    <xf numFmtId="49" fontId="68" fillId="0" borderId="24" xfId="40" applyNumberFormat="1" applyFont="1" applyBorder="1" applyAlignment="1" applyProtection="1">
      <alignment horizontal="center" vertical="center" wrapText="1"/>
      <protection locked="0"/>
    </xf>
    <xf numFmtId="164" fontId="2" fillId="0" borderId="41" xfId="54" applyNumberFormat="1" applyFont="1" applyBorder="1" applyAlignment="1">
      <alignment horizontal="center" vertical="center" wrapText="1"/>
    </xf>
    <xf numFmtId="0" fontId="0" fillId="0" borderId="45" xfId="0" applyBorder="1" applyAlignment="1">
      <alignment horizontal="center" vertical="center" wrapText="1"/>
    </xf>
    <xf numFmtId="164" fontId="12" fillId="0" borderId="41" xfId="54" applyNumberFormat="1" applyFont="1" applyBorder="1" applyAlignment="1">
      <alignment horizontal="center" vertical="center" wrapText="1"/>
    </xf>
    <xf numFmtId="164" fontId="12" fillId="0" borderId="45" xfId="54" applyNumberFormat="1" applyFont="1" applyBorder="1" applyAlignment="1">
      <alignment horizontal="center" vertical="center" wrapText="1"/>
    </xf>
    <xf numFmtId="164" fontId="2" fillId="0" borderId="45" xfId="54" applyNumberFormat="1" applyFont="1" applyBorder="1" applyAlignment="1">
      <alignment horizontal="center" vertical="center" wrapText="1"/>
    </xf>
  </cellXfs>
  <cellStyles count="70">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cellStyle name="Input" xfId="29" builtinId="20" customBuiltin="1"/>
    <cellStyle name="Logico" xfId="30"/>
    <cellStyle name="Migliaia (0)_3tabella15" xfId="31"/>
    <cellStyle name="Migliaia 2" xfId="32"/>
    <cellStyle name="Migliaia 2 2" xfId="33"/>
    <cellStyle name="Neutrale" xfId="34" builtinId="28" customBuiltin="1"/>
    <cellStyle name="Normale" xfId="0" builtinId="0"/>
    <cellStyle name="Normale 2" xfId="35"/>
    <cellStyle name="Normale 2 2" xfId="36"/>
    <cellStyle name="Normale 2 2 2" xfId="37"/>
    <cellStyle name="Normale 2 3" xfId="38"/>
    <cellStyle name="Normale 2 4" xfId="39"/>
    <cellStyle name="Normale 3" xfId="40"/>
    <cellStyle name="Normale 3 2" xfId="41"/>
    <cellStyle name="Normale 3 3" xfId="42"/>
    <cellStyle name="Normale 3 4" xfId="43"/>
    <cellStyle name="Normale 4" xfId="44"/>
    <cellStyle name="Normale 4 2" xfId="45"/>
    <cellStyle name="Normale 4 3" xfId="46"/>
    <cellStyle name="Normale 5" xfId="47"/>
    <cellStyle name="Normale 5 2" xfId="48"/>
    <cellStyle name="Normale 5 3" xfId="49"/>
    <cellStyle name="Normale 6" xfId="50"/>
    <cellStyle name="Normale 7" xfId="51"/>
    <cellStyle name="Normale 8" xfId="52"/>
    <cellStyle name="Normale_modello si2 raln_MODIFICATO_ALESSIO" xfId="53"/>
    <cellStyle name="Normale_PRINFEL98_modello si2 raln_MODIFICATO_ALESSIO 2" xfId="54"/>
    <cellStyle name="Nota" xfId="55" builtinId="10" customBuiltin="1"/>
    <cellStyle name="Output" xfId="56" builtinId="21" customBuiltin="1"/>
    <cellStyle name="Percentuale 2" xfId="57"/>
    <cellStyle name="Percentuale 2 2" xfId="58"/>
    <cellStyle name="Testo avviso" xfId="59" builtinId="11" customBuiltin="1"/>
    <cellStyle name="Testo descrittivo" xfId="60" builtinId="53" customBuiltin="1"/>
    <cellStyle name="Titolo" xfId="61" builtinId="15" customBuiltin="1"/>
    <cellStyle name="Titolo 1" xfId="62" builtinId="16" customBuiltin="1"/>
    <cellStyle name="Titolo 2" xfId="63" builtinId="17" customBuiltin="1"/>
    <cellStyle name="Titolo 3" xfId="64" builtinId="18" customBuiltin="1"/>
    <cellStyle name="Titolo 4" xfId="65" builtinId="19" customBuiltin="1"/>
    <cellStyle name="Totale" xfId="66" builtinId="25" customBuiltin="1"/>
    <cellStyle name="Valore non valido" xfId="67" builtinId="27" customBuiltin="1"/>
    <cellStyle name="Valore valido" xfId="68" builtinId="26" customBuiltin="1"/>
    <cellStyle name="Valuta (0)_3tabella15" xfId="6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5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5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7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7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zoomScale="80" zoomScaleNormal="80" workbookViewId="0">
      <selection activeCell="G12" sqref="G12"/>
    </sheetView>
  </sheetViews>
  <sheetFormatPr defaultColWidth="9.33203125" defaultRowHeight="11.25" x14ac:dyDescent="0.2"/>
  <cols>
    <col min="1" max="1" width="65.6640625" style="58" customWidth="1"/>
    <col min="2" max="2" width="10.6640625" style="63" customWidth="1"/>
    <col min="3" max="3" width="20.6640625" style="58" customWidth="1"/>
    <col min="4" max="4" width="3.33203125" style="58" customWidth="1"/>
    <col min="5" max="5" width="65.6640625" style="58" customWidth="1"/>
    <col min="6" max="6" width="10.6640625" style="58" customWidth="1"/>
    <col min="7" max="7" width="20.6640625" style="58" customWidth="1"/>
    <col min="8" max="8" width="73.33203125" style="58" customWidth="1"/>
    <col min="9" max="13" width="9.33203125" style="58"/>
    <col min="14" max="14" width="9.1640625" style="1" customWidth="1"/>
    <col min="15" max="17" width="14.6640625" style="62" hidden="1" customWidth="1"/>
    <col min="18" max="18" width="14.6640625" style="61" hidden="1" customWidth="1"/>
    <col min="19" max="19" width="5.33203125" style="61" hidden="1" customWidth="1"/>
    <col min="20" max="22" width="14.6640625" style="62" hidden="1" customWidth="1"/>
    <col min="23" max="23" width="14.6640625" style="61" hidden="1" customWidth="1"/>
    <col min="24" max="16384" width="9.33203125" style="58"/>
  </cols>
  <sheetData>
    <row r="1" spans="1:23" ht="23.25" x14ac:dyDescent="0.2">
      <c r="A1" s="56" t="e">
        <f>#REF!</f>
        <v>#REF!</v>
      </c>
      <c r="B1" s="56"/>
      <c r="C1" s="56"/>
      <c r="D1" s="56"/>
      <c r="E1" s="56"/>
      <c r="F1" s="56"/>
      <c r="G1" s="56"/>
      <c r="H1" s="57" t="s">
        <v>161</v>
      </c>
      <c r="O1" s="59"/>
      <c r="P1" s="59"/>
      <c r="Q1" s="60">
        <v>77</v>
      </c>
      <c r="R1" s="60" t="s">
        <v>3</v>
      </c>
      <c r="T1" s="59"/>
      <c r="U1" s="59"/>
    </row>
    <row r="2" spans="1:23" ht="15.6" customHeight="1" x14ac:dyDescent="0.2"/>
    <row r="3" spans="1:23" ht="44.85" customHeight="1" x14ac:dyDescent="0.2">
      <c r="A3" s="258"/>
      <c r="B3" s="259"/>
      <c r="C3" s="259"/>
      <c r="D3" s="259"/>
      <c r="E3" s="259"/>
      <c r="F3" s="259"/>
      <c r="G3" s="259"/>
      <c r="O3" s="59"/>
      <c r="P3" s="59"/>
      <c r="T3" s="59"/>
      <c r="U3" s="59"/>
    </row>
    <row r="4" spans="1:23" ht="15.6" customHeight="1" thickBot="1" x14ac:dyDescent="0.25"/>
    <row r="5" spans="1:23" ht="25.5" customHeight="1" thickBot="1" x14ac:dyDescent="0.25">
      <c r="A5" s="64" t="s">
        <v>245</v>
      </c>
      <c r="B5" s="65"/>
      <c r="C5" s="66"/>
      <c r="D5" s="67"/>
      <c r="E5" s="64" t="s">
        <v>246</v>
      </c>
      <c r="F5" s="68"/>
      <c r="G5" s="66"/>
      <c r="H5" s="69" t="s">
        <v>59</v>
      </c>
      <c r="I5" s="70"/>
      <c r="J5" s="70"/>
      <c r="K5" s="70"/>
      <c r="L5" s="70"/>
      <c r="O5" s="71"/>
      <c r="P5" s="71"/>
      <c r="T5" s="71"/>
      <c r="U5" s="71"/>
    </row>
    <row r="6" spans="1:23" ht="17.100000000000001" customHeight="1" thickBot="1" x14ac:dyDescent="0.25">
      <c r="A6" s="72" t="s">
        <v>0</v>
      </c>
      <c r="B6" s="73" t="s">
        <v>1</v>
      </c>
      <c r="C6" s="74" t="s">
        <v>2</v>
      </c>
      <c r="D6" s="67"/>
      <c r="E6" s="72" t="s">
        <v>0</v>
      </c>
      <c r="F6" s="75" t="s">
        <v>1</v>
      </c>
      <c r="G6" s="76" t="s">
        <v>2</v>
      </c>
      <c r="H6" s="77" t="s">
        <v>160</v>
      </c>
      <c r="I6" s="70"/>
      <c r="J6" s="70"/>
      <c r="K6" s="70"/>
      <c r="L6" s="70"/>
    </row>
    <row r="7" spans="1:23" ht="17.100000000000001" customHeight="1" thickBot="1" x14ac:dyDescent="0.3">
      <c r="A7" s="78" t="s">
        <v>162</v>
      </c>
      <c r="B7" s="79"/>
      <c r="C7" s="80"/>
      <c r="D7" s="67"/>
      <c r="E7" s="78" t="str">
        <f>A7</f>
        <v>Segretario comunale e provinciale (bilancio)</v>
      </c>
      <c r="F7" s="79"/>
      <c r="G7" s="80"/>
      <c r="H7" s="81" t="s">
        <v>66</v>
      </c>
      <c r="I7" s="82"/>
      <c r="O7" s="2" t="s">
        <v>60</v>
      </c>
      <c r="P7" s="83"/>
      <c r="Q7" s="84"/>
      <c r="R7" s="84"/>
      <c r="S7" s="85"/>
      <c r="T7" s="2" t="s">
        <v>61</v>
      </c>
      <c r="U7" s="83"/>
      <c r="V7" s="84"/>
      <c r="W7" s="84"/>
    </row>
    <row r="8" spans="1:23" ht="17.100000000000001" customHeight="1" thickBot="1" x14ac:dyDescent="0.25">
      <c r="A8" s="86" t="s">
        <v>163</v>
      </c>
      <c r="B8" s="87"/>
      <c r="C8" s="88"/>
      <c r="D8" s="67"/>
      <c r="E8" s="86" t="s">
        <v>164</v>
      </c>
      <c r="F8" s="87"/>
      <c r="G8" s="88"/>
      <c r="H8" s="89" t="s">
        <v>160</v>
      </c>
      <c r="O8" s="3" t="s">
        <v>63</v>
      </c>
      <c r="P8" s="3" t="s">
        <v>64</v>
      </c>
      <c r="Q8" s="3" t="s">
        <v>65</v>
      </c>
      <c r="R8" s="3" t="s">
        <v>28</v>
      </c>
      <c r="S8" s="85"/>
      <c r="T8" s="3" t="s">
        <v>63</v>
      </c>
      <c r="U8" s="3" t="s">
        <v>64</v>
      </c>
      <c r="V8" s="3" t="s">
        <v>65</v>
      </c>
      <c r="W8" s="3" t="s">
        <v>28</v>
      </c>
    </row>
    <row r="9" spans="1:23" ht="17.100000000000001" customHeight="1" thickBot="1" x14ac:dyDescent="0.25">
      <c r="A9" s="90" t="s">
        <v>191</v>
      </c>
      <c r="B9" s="91" t="s">
        <v>192</v>
      </c>
      <c r="C9" s="92">
        <v>10798</v>
      </c>
      <c r="D9" s="67"/>
      <c r="E9" s="90" t="s">
        <v>247</v>
      </c>
      <c r="F9" s="93" t="s">
        <v>11</v>
      </c>
      <c r="G9" s="92">
        <v>6927</v>
      </c>
      <c r="H9" s="69" t="s">
        <v>248</v>
      </c>
      <c r="J9" s="70"/>
      <c r="K9" s="70"/>
      <c r="L9" s="70"/>
      <c r="O9" s="59">
        <v>77</v>
      </c>
      <c r="P9" s="59">
        <v>2</v>
      </c>
      <c r="Q9" s="62" t="str">
        <f>B9</f>
        <v>F18J</v>
      </c>
      <c r="R9" s="94">
        <f>ROUND(C9,0)</f>
        <v>10798</v>
      </c>
      <c r="S9" s="59" t="str">
        <f>VLOOKUP(O9,Q:R,2,FALSE)</f>
        <v>NO</v>
      </c>
      <c r="T9" s="59">
        <v>77</v>
      </c>
      <c r="U9" s="59">
        <v>61</v>
      </c>
      <c r="V9" s="95" t="str">
        <f>F9</f>
        <v>U448</v>
      </c>
      <c r="W9" s="94">
        <f>ROUND(G9,0)</f>
        <v>6927</v>
      </c>
    </row>
    <row r="10" spans="1:23" ht="17.100000000000001" customHeight="1" thickBot="1" x14ac:dyDescent="0.25">
      <c r="A10" s="284" t="s">
        <v>384</v>
      </c>
      <c r="B10" s="232" t="s">
        <v>282</v>
      </c>
      <c r="C10" s="310"/>
      <c r="D10" s="67"/>
      <c r="E10" s="90" t="s">
        <v>193</v>
      </c>
      <c r="F10" s="93" t="s">
        <v>194</v>
      </c>
      <c r="G10" s="92"/>
      <c r="H10" s="313" t="str">
        <f>IF(SUMIF($O:$O,$Q$1,$R:$R)-SUMIF($T:$T,$Q$1,$W:$W)&lt;0,"Attenzione, nelle seguenti sezioni le destinazioni risultano superiori alle relative risorse e generano pertanto squadratura 8: "&amp;CHAR(10)&amp;$A$7,"OK")</f>
        <v>OK</v>
      </c>
      <c r="J10" s="70"/>
      <c r="K10" s="70"/>
      <c r="L10" s="70"/>
      <c r="O10" s="59">
        <v>77</v>
      </c>
      <c r="P10" s="59">
        <v>2</v>
      </c>
      <c r="Q10" s="62" t="str">
        <f>B10</f>
        <v>F24K</v>
      </c>
      <c r="R10" s="94">
        <f>ROUND(C10,0)</f>
        <v>0</v>
      </c>
      <c r="S10" s="59" t="str">
        <f>VLOOKUP(O10,Q:R,2,FALSE)</f>
        <v>NO</v>
      </c>
      <c r="T10" s="59">
        <v>77</v>
      </c>
      <c r="U10" s="59">
        <v>61</v>
      </c>
      <c r="V10" s="95" t="str">
        <f>F10</f>
        <v>U06Z</v>
      </c>
      <c r="W10" s="94">
        <f>ROUND(G10,0)</f>
        <v>0</v>
      </c>
    </row>
    <row r="11" spans="1:23" ht="17.100000000000001" customHeight="1" thickBot="1" x14ac:dyDescent="0.25">
      <c r="A11" s="90" t="s">
        <v>249</v>
      </c>
      <c r="B11" s="91" t="s">
        <v>250</v>
      </c>
      <c r="C11" s="96"/>
      <c r="D11" s="67"/>
      <c r="E11" s="268" t="s">
        <v>195</v>
      </c>
      <c r="F11" s="93" t="s">
        <v>196</v>
      </c>
      <c r="G11" s="92"/>
      <c r="H11" s="313"/>
      <c r="J11" s="70"/>
      <c r="K11" s="70"/>
      <c r="L11" s="70"/>
      <c r="O11" s="59">
        <v>77</v>
      </c>
      <c r="P11" s="59">
        <v>2</v>
      </c>
      <c r="Q11" s="62" t="str">
        <f>B11</f>
        <v>F20M</v>
      </c>
      <c r="R11" s="94">
        <f>ROUND(C11,0)</f>
        <v>0</v>
      </c>
      <c r="S11" s="59" t="str">
        <f>VLOOKUP(O11,Q:R,2,FALSE)</f>
        <v>NO</v>
      </c>
      <c r="T11" s="59">
        <v>77</v>
      </c>
      <c r="U11" s="59">
        <v>61</v>
      </c>
      <c r="V11" s="95" t="str">
        <f>F11</f>
        <v>U07B</v>
      </c>
      <c r="W11" s="94">
        <f>ROUND(G11,0)</f>
        <v>0</v>
      </c>
    </row>
    <row r="12" spans="1:23" ht="17.100000000000001" customHeight="1" thickBot="1" x14ac:dyDescent="0.25">
      <c r="A12" s="97" t="s">
        <v>165</v>
      </c>
      <c r="B12" s="98"/>
      <c r="C12" s="99">
        <f>SUM(C9:C11)</f>
        <v>10798</v>
      </c>
      <c r="D12" s="67"/>
      <c r="E12" s="268" t="s">
        <v>76</v>
      </c>
      <c r="F12" s="93" t="s">
        <v>12</v>
      </c>
      <c r="G12" s="92">
        <v>3558</v>
      </c>
      <c r="H12" s="313"/>
      <c r="J12" s="70"/>
      <c r="K12" s="70"/>
      <c r="L12" s="70"/>
      <c r="O12" s="59" t="s">
        <v>16</v>
      </c>
      <c r="P12" s="59"/>
      <c r="R12" s="94"/>
      <c r="T12" s="59">
        <v>77</v>
      </c>
      <c r="U12" s="59">
        <v>61</v>
      </c>
      <c r="V12" s="95" t="str">
        <f>F12</f>
        <v>U449</v>
      </c>
      <c r="W12" s="94">
        <f>ROUND(G12,0)</f>
        <v>3558</v>
      </c>
    </row>
    <row r="13" spans="1:23" ht="17.100000000000001" customHeight="1" thickBot="1" x14ac:dyDescent="0.25">
      <c r="A13" s="100" t="s">
        <v>166</v>
      </c>
      <c r="B13" s="101"/>
      <c r="C13" s="102">
        <f>C12</f>
        <v>10798</v>
      </c>
      <c r="D13" s="67"/>
      <c r="E13" s="105" t="s">
        <v>167</v>
      </c>
      <c r="F13" s="106"/>
      <c r="G13" s="99">
        <f>SUM(G9:G12)</f>
        <v>10485</v>
      </c>
      <c r="H13" s="313"/>
      <c r="J13" s="70"/>
      <c r="K13" s="70"/>
      <c r="L13" s="70"/>
      <c r="T13" s="59" t="s">
        <v>16</v>
      </c>
      <c r="U13" s="59"/>
      <c r="V13" s="95"/>
      <c r="W13" s="94"/>
    </row>
    <row r="14" spans="1:23" ht="17.100000000000001" customHeight="1" thickBot="1" x14ac:dyDescent="0.25">
      <c r="A14" s="103"/>
      <c r="B14" s="104"/>
      <c r="C14" s="103"/>
      <c r="D14" s="67"/>
      <c r="E14" s="100" t="s">
        <v>166</v>
      </c>
      <c r="F14" s="107"/>
      <c r="G14" s="108">
        <f>G13</f>
        <v>10485</v>
      </c>
      <c r="H14" s="313"/>
      <c r="I14" s="70"/>
      <c r="J14" s="70"/>
      <c r="K14" s="70"/>
      <c r="L14" s="70"/>
      <c r="T14" s="59"/>
      <c r="U14" s="59"/>
      <c r="V14" s="95"/>
      <c r="W14" s="94"/>
    </row>
    <row r="15" spans="1:23" ht="17.100000000000001" customHeight="1" thickBot="1" x14ac:dyDescent="0.25">
      <c r="A15" s="109" t="s">
        <v>197</v>
      </c>
      <c r="B15" s="110"/>
      <c r="C15" s="111">
        <f>C13</f>
        <v>10798</v>
      </c>
      <c r="D15" s="67"/>
      <c r="E15" s="109" t="s">
        <v>198</v>
      </c>
      <c r="F15" s="112"/>
      <c r="G15" s="111">
        <f>G14</f>
        <v>10485</v>
      </c>
      <c r="H15" s="55"/>
      <c r="I15" s="70"/>
      <c r="J15" s="70"/>
      <c r="K15" s="70"/>
      <c r="L15" s="70"/>
    </row>
    <row r="16" spans="1:23" ht="5.0999999999999996" customHeight="1" x14ac:dyDescent="0.2">
      <c r="I16" s="70"/>
      <c r="J16" s="70"/>
      <c r="K16" s="70"/>
      <c r="L16" s="70"/>
    </row>
    <row r="17" spans="1:8" ht="10.35" customHeight="1" x14ac:dyDescent="0.2">
      <c r="A17" s="58" t="s">
        <v>283</v>
      </c>
      <c r="H17" s="113"/>
    </row>
    <row r="18" spans="1:8" ht="10.35" customHeight="1" x14ac:dyDescent="0.2">
      <c r="A18" s="58" t="s">
        <v>251</v>
      </c>
      <c r="H18" s="113"/>
    </row>
    <row r="19" spans="1:8" ht="10.35" customHeight="1" x14ac:dyDescent="0.2">
      <c r="A19" s="58" t="s">
        <v>284</v>
      </c>
      <c r="B19" s="269"/>
      <c r="C19" s="270"/>
      <c r="D19" s="270"/>
      <c r="E19" s="270"/>
      <c r="F19" s="270"/>
      <c r="G19" s="270"/>
      <c r="H19" s="270"/>
    </row>
    <row r="20" spans="1:8" ht="10.35" customHeight="1" x14ac:dyDescent="0.2">
      <c r="A20" s="58" t="s">
        <v>285</v>
      </c>
      <c r="B20" s="269"/>
      <c r="C20" s="270"/>
      <c r="D20" s="270"/>
      <c r="E20" s="270"/>
      <c r="F20" s="270"/>
      <c r="G20" s="270"/>
      <c r="H20" s="270"/>
    </row>
    <row r="21" spans="1:8" ht="10.35" customHeight="1" x14ac:dyDescent="0.2">
      <c r="A21" s="58" t="s">
        <v>286</v>
      </c>
      <c r="B21" s="269"/>
      <c r="C21" s="270"/>
      <c r="D21" s="270"/>
      <c r="E21" s="270"/>
      <c r="F21" s="270"/>
      <c r="G21" s="270"/>
      <c r="H21" s="270"/>
    </row>
  </sheetData>
  <sheetProtection algorithmName="SHA-512" hashValue="cjr873vxqd+kAYxV+2OAh2gKkipnzauhTw3lvPaSPpZHXtjgdWxlY9CM9nEnyc9jC9mCegkPIWFrU6ECgFrqTA==" saltValue="zPSs87T3kJ5RGwWADvY9JA==" spinCount="100000" sheet="1" formatColumns="0" selectLockedCells="1"/>
  <mergeCells count="1">
    <mergeCell ref="H10:H14"/>
  </mergeCells>
  <dataValidations count="2">
    <dataValidation type="whole" allowBlank="1" showInputMessage="1" showErrorMessage="1" errorTitle="ERRORE NEL DATO IMMESSO" error="INSERIRE SOLO NUMERI INTERI" sqref="G9:G12 G65528:G65531 G131064:G131067 G196600:G196603 G262136:G262139 G327672:G327675 G393208:G393211 G458744:G458747 G524280:G524283 G589816:G589819 G655352:G655355 G720888:G720891 G786424:G786427 G851960:G851963 G917496:G917499 G983032:G983035 C11 C65530 C131066 C196602 C262138 C327674 C393210 C458746 C524282 C589818 C655354 C720890 C786426 C851962 C917498 C983034 C9 C65528 C131064 C196600 C262136 C327672 C393208 C458744 C524280 C589816 C655352 C720888 C786424 C851960 C917496 C983032">
      <formula1>0</formula1>
      <formula2>999999999999</formula2>
    </dataValidation>
    <dataValidation type="whole" allowBlank="1" showInputMessage="1" showErrorMessage="1" errorTitle="ERRORE NEL DATO IMMESSO" error="INSERIRE SOLO NUMERI INTERI" sqref="C12:C13 C65531:C65532 C131067:C131068 C196603:C196604 C262139:C262140 C327675:C327676 C393211:C393212 C458747:C458748 C524283:C524284 C589819:C589820 C655355:C655356 C720891:C720892 C786427:C786428 C851963:C851964 C917499:C917500 C983035:C983036 G13:G14 G65532:G65533 G131068:G131069 G196604:G196605 G262140:G262141 G327676:G327677 G393212:G393213 G458748:G458749 G524284:G524285 G589820:G589821 G655356:G655357 G720892:G720893 G786428:G786429 G851964:G851965 G917500:G917501 G983036:G983037">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showGridLines="0" zoomScale="80" zoomScaleNormal="80" workbookViewId="0">
      <selection activeCell="G66" sqref="G66"/>
    </sheetView>
  </sheetViews>
  <sheetFormatPr defaultColWidth="9.33203125" defaultRowHeight="11.25" x14ac:dyDescent="0.2"/>
  <cols>
    <col min="1" max="1" width="65.6640625" style="58" customWidth="1"/>
    <col min="2" max="2" width="10.6640625" style="63" customWidth="1"/>
    <col min="3" max="3" width="20.6640625" style="58" customWidth="1"/>
    <col min="4" max="4" width="3.33203125" style="58" customWidth="1"/>
    <col min="5" max="5" width="65.6640625" style="58" customWidth="1"/>
    <col min="6" max="6" width="10.6640625" style="58" customWidth="1"/>
    <col min="7" max="7" width="20.6640625" style="58" customWidth="1"/>
    <col min="8" max="8" width="73.6640625" style="58" customWidth="1"/>
    <col min="9" max="10" width="9.33203125" style="58"/>
    <col min="11" max="11" width="23.33203125" style="58" customWidth="1"/>
    <col min="12" max="14" width="9.33203125" style="58"/>
    <col min="15" max="17" width="14.1640625" style="62" hidden="1" customWidth="1"/>
    <col min="18" max="18" width="14.1640625" style="61" hidden="1" customWidth="1"/>
    <col min="19" max="19" width="9.33203125" style="61" hidden="1" customWidth="1"/>
    <col min="20" max="22" width="14.1640625" style="62" hidden="1" customWidth="1"/>
    <col min="23" max="23" width="14.1640625" style="61" hidden="1" customWidth="1"/>
    <col min="24" max="255" width="9.33203125" style="58"/>
    <col min="256" max="256" width="65.6640625" style="58" customWidth="1"/>
    <col min="257" max="257" width="10.6640625" style="58" customWidth="1"/>
    <col min="258" max="258" width="20.6640625" style="58" customWidth="1"/>
    <col min="259" max="259" width="3.33203125" style="58" customWidth="1"/>
    <col min="260" max="260" width="65.6640625" style="58" customWidth="1"/>
    <col min="261" max="261" width="10.6640625" style="58" customWidth="1"/>
    <col min="262" max="262" width="20.6640625" style="58" customWidth="1"/>
    <col min="263" max="263" width="73.6640625" style="58" customWidth="1"/>
    <col min="264" max="265" width="9.33203125" style="58"/>
    <col min="266" max="266" width="23.33203125" style="58" customWidth="1"/>
    <col min="267" max="269" width="9.33203125" style="58"/>
    <col min="270" max="273" width="14.1640625" style="58" customWidth="1"/>
    <col min="274" max="274" width="9.33203125" style="58"/>
    <col min="275" max="278" width="14.1640625" style="58" customWidth="1"/>
    <col min="279" max="511" width="9.33203125" style="58"/>
    <col min="512" max="512" width="65.6640625" style="58" customWidth="1"/>
    <col min="513" max="513" width="10.6640625" style="58" customWidth="1"/>
    <col min="514" max="514" width="20.6640625" style="58" customWidth="1"/>
    <col min="515" max="515" width="3.33203125" style="58" customWidth="1"/>
    <col min="516" max="516" width="65.6640625" style="58" customWidth="1"/>
    <col min="517" max="517" width="10.6640625" style="58" customWidth="1"/>
    <col min="518" max="518" width="20.6640625" style="58" customWidth="1"/>
    <col min="519" max="519" width="73.6640625" style="58" customWidth="1"/>
    <col min="520" max="521" width="9.33203125" style="58"/>
    <col min="522" max="522" width="23.33203125" style="58" customWidth="1"/>
    <col min="523" max="525" width="9.33203125" style="58"/>
    <col min="526" max="529" width="14.1640625" style="58" customWidth="1"/>
    <col min="530" max="530" width="9.33203125" style="58"/>
    <col min="531" max="534" width="14.1640625" style="58" customWidth="1"/>
    <col min="535" max="767" width="9.33203125" style="58"/>
    <col min="768" max="768" width="65.6640625" style="58" customWidth="1"/>
    <col min="769" max="769" width="10.6640625" style="58" customWidth="1"/>
    <col min="770" max="770" width="20.6640625" style="58" customWidth="1"/>
    <col min="771" max="771" width="3.33203125" style="58" customWidth="1"/>
    <col min="772" max="772" width="65.6640625" style="58" customWidth="1"/>
    <col min="773" max="773" width="10.6640625" style="58" customWidth="1"/>
    <col min="774" max="774" width="20.6640625" style="58" customWidth="1"/>
    <col min="775" max="775" width="73.6640625" style="58" customWidth="1"/>
    <col min="776" max="777" width="9.33203125" style="58"/>
    <col min="778" max="778" width="23.33203125" style="58" customWidth="1"/>
    <col min="779" max="781" width="9.33203125" style="58"/>
    <col min="782" max="785" width="14.1640625" style="58" customWidth="1"/>
    <col min="786" max="786" width="9.33203125" style="58"/>
    <col min="787" max="790" width="14.1640625" style="58" customWidth="1"/>
    <col min="791" max="1023" width="9.33203125" style="58"/>
    <col min="1024" max="1024" width="65.6640625" style="58" customWidth="1"/>
    <col min="1025" max="1025" width="10.6640625" style="58" customWidth="1"/>
    <col min="1026" max="1026" width="20.6640625" style="58" customWidth="1"/>
    <col min="1027" max="1027" width="3.33203125" style="58" customWidth="1"/>
    <col min="1028" max="1028" width="65.6640625" style="58" customWidth="1"/>
    <col min="1029" max="1029" width="10.6640625" style="58" customWidth="1"/>
    <col min="1030" max="1030" width="20.6640625" style="58" customWidth="1"/>
    <col min="1031" max="1031" width="73.6640625" style="58" customWidth="1"/>
    <col min="1032" max="1033" width="9.33203125" style="58"/>
    <col min="1034" max="1034" width="23.33203125" style="58" customWidth="1"/>
    <col min="1035" max="1037" width="9.33203125" style="58"/>
    <col min="1038" max="1041" width="14.1640625" style="58" customWidth="1"/>
    <col min="1042" max="1042" width="9.33203125" style="58"/>
    <col min="1043" max="1046" width="14.1640625" style="58" customWidth="1"/>
    <col min="1047" max="1279" width="9.33203125" style="58"/>
    <col min="1280" max="1280" width="65.6640625" style="58" customWidth="1"/>
    <col min="1281" max="1281" width="10.6640625" style="58" customWidth="1"/>
    <col min="1282" max="1282" width="20.6640625" style="58" customWidth="1"/>
    <col min="1283" max="1283" width="3.33203125" style="58" customWidth="1"/>
    <col min="1284" max="1284" width="65.6640625" style="58" customWidth="1"/>
    <col min="1285" max="1285" width="10.6640625" style="58" customWidth="1"/>
    <col min="1286" max="1286" width="20.6640625" style="58" customWidth="1"/>
    <col min="1287" max="1287" width="73.6640625" style="58" customWidth="1"/>
    <col min="1288" max="1289" width="9.33203125" style="58"/>
    <col min="1290" max="1290" width="23.33203125" style="58" customWidth="1"/>
    <col min="1291" max="1293" width="9.33203125" style="58"/>
    <col min="1294" max="1297" width="14.1640625" style="58" customWidth="1"/>
    <col min="1298" max="1298" width="9.33203125" style="58"/>
    <col min="1299" max="1302" width="14.1640625" style="58" customWidth="1"/>
    <col min="1303" max="1535" width="9.33203125" style="58"/>
    <col min="1536" max="1536" width="65.6640625" style="58" customWidth="1"/>
    <col min="1537" max="1537" width="10.6640625" style="58" customWidth="1"/>
    <col min="1538" max="1538" width="20.6640625" style="58" customWidth="1"/>
    <col min="1539" max="1539" width="3.33203125" style="58" customWidth="1"/>
    <col min="1540" max="1540" width="65.6640625" style="58" customWidth="1"/>
    <col min="1541" max="1541" width="10.6640625" style="58" customWidth="1"/>
    <col min="1542" max="1542" width="20.6640625" style="58" customWidth="1"/>
    <col min="1543" max="1543" width="73.6640625" style="58" customWidth="1"/>
    <col min="1544" max="1545" width="9.33203125" style="58"/>
    <col min="1546" max="1546" width="23.33203125" style="58" customWidth="1"/>
    <col min="1547" max="1549" width="9.33203125" style="58"/>
    <col min="1550" max="1553" width="14.1640625" style="58" customWidth="1"/>
    <col min="1554" max="1554" width="9.33203125" style="58"/>
    <col min="1555" max="1558" width="14.1640625" style="58" customWidth="1"/>
    <col min="1559" max="1791" width="9.33203125" style="58"/>
    <col min="1792" max="1792" width="65.6640625" style="58" customWidth="1"/>
    <col min="1793" max="1793" width="10.6640625" style="58" customWidth="1"/>
    <col min="1794" max="1794" width="20.6640625" style="58" customWidth="1"/>
    <col min="1795" max="1795" width="3.33203125" style="58" customWidth="1"/>
    <col min="1796" max="1796" width="65.6640625" style="58" customWidth="1"/>
    <col min="1797" max="1797" width="10.6640625" style="58" customWidth="1"/>
    <col min="1798" max="1798" width="20.6640625" style="58" customWidth="1"/>
    <col min="1799" max="1799" width="73.6640625" style="58" customWidth="1"/>
    <col min="1800" max="1801" width="9.33203125" style="58"/>
    <col min="1802" max="1802" width="23.33203125" style="58" customWidth="1"/>
    <col min="1803" max="1805" width="9.33203125" style="58"/>
    <col min="1806" max="1809" width="14.1640625" style="58" customWidth="1"/>
    <col min="1810" max="1810" width="9.33203125" style="58"/>
    <col min="1811" max="1814" width="14.1640625" style="58" customWidth="1"/>
    <col min="1815" max="2047" width="9.33203125" style="58"/>
    <col min="2048" max="2048" width="65.6640625" style="58" customWidth="1"/>
    <col min="2049" max="2049" width="10.6640625" style="58" customWidth="1"/>
    <col min="2050" max="2050" width="20.6640625" style="58" customWidth="1"/>
    <col min="2051" max="2051" width="3.33203125" style="58" customWidth="1"/>
    <col min="2052" max="2052" width="65.6640625" style="58" customWidth="1"/>
    <col min="2053" max="2053" width="10.6640625" style="58" customWidth="1"/>
    <col min="2054" max="2054" width="20.6640625" style="58" customWidth="1"/>
    <col min="2055" max="2055" width="73.6640625" style="58" customWidth="1"/>
    <col min="2056" max="2057" width="9.33203125" style="58"/>
    <col min="2058" max="2058" width="23.33203125" style="58" customWidth="1"/>
    <col min="2059" max="2061" width="9.33203125" style="58"/>
    <col min="2062" max="2065" width="14.1640625" style="58" customWidth="1"/>
    <col min="2066" max="2066" width="9.33203125" style="58"/>
    <col min="2067" max="2070" width="14.1640625" style="58" customWidth="1"/>
    <col min="2071" max="2303" width="9.33203125" style="58"/>
    <col min="2304" max="2304" width="65.6640625" style="58" customWidth="1"/>
    <col min="2305" max="2305" width="10.6640625" style="58" customWidth="1"/>
    <col min="2306" max="2306" width="20.6640625" style="58" customWidth="1"/>
    <col min="2307" max="2307" width="3.33203125" style="58" customWidth="1"/>
    <col min="2308" max="2308" width="65.6640625" style="58" customWidth="1"/>
    <col min="2309" max="2309" width="10.6640625" style="58" customWidth="1"/>
    <col min="2310" max="2310" width="20.6640625" style="58" customWidth="1"/>
    <col min="2311" max="2311" width="73.6640625" style="58" customWidth="1"/>
    <col min="2312" max="2313" width="9.33203125" style="58"/>
    <col min="2314" max="2314" width="23.33203125" style="58" customWidth="1"/>
    <col min="2315" max="2317" width="9.33203125" style="58"/>
    <col min="2318" max="2321" width="14.1640625" style="58" customWidth="1"/>
    <col min="2322" max="2322" width="9.33203125" style="58"/>
    <col min="2323" max="2326" width="14.1640625" style="58" customWidth="1"/>
    <col min="2327" max="2559" width="9.33203125" style="58"/>
    <col min="2560" max="2560" width="65.6640625" style="58" customWidth="1"/>
    <col min="2561" max="2561" width="10.6640625" style="58" customWidth="1"/>
    <col min="2562" max="2562" width="20.6640625" style="58" customWidth="1"/>
    <col min="2563" max="2563" width="3.33203125" style="58" customWidth="1"/>
    <col min="2564" max="2564" width="65.6640625" style="58" customWidth="1"/>
    <col min="2565" max="2565" width="10.6640625" style="58" customWidth="1"/>
    <col min="2566" max="2566" width="20.6640625" style="58" customWidth="1"/>
    <col min="2567" max="2567" width="73.6640625" style="58" customWidth="1"/>
    <col min="2568" max="2569" width="9.33203125" style="58"/>
    <col min="2570" max="2570" width="23.33203125" style="58" customWidth="1"/>
    <col min="2571" max="2573" width="9.33203125" style="58"/>
    <col min="2574" max="2577" width="14.1640625" style="58" customWidth="1"/>
    <col min="2578" max="2578" width="9.33203125" style="58"/>
    <col min="2579" max="2582" width="14.1640625" style="58" customWidth="1"/>
    <col min="2583" max="2815" width="9.33203125" style="58"/>
    <col min="2816" max="2816" width="65.6640625" style="58" customWidth="1"/>
    <col min="2817" max="2817" width="10.6640625" style="58" customWidth="1"/>
    <col min="2818" max="2818" width="20.6640625" style="58" customWidth="1"/>
    <col min="2819" max="2819" width="3.33203125" style="58" customWidth="1"/>
    <col min="2820" max="2820" width="65.6640625" style="58" customWidth="1"/>
    <col min="2821" max="2821" width="10.6640625" style="58" customWidth="1"/>
    <col min="2822" max="2822" width="20.6640625" style="58" customWidth="1"/>
    <col min="2823" max="2823" width="73.6640625" style="58" customWidth="1"/>
    <col min="2824" max="2825" width="9.33203125" style="58"/>
    <col min="2826" max="2826" width="23.33203125" style="58" customWidth="1"/>
    <col min="2827" max="2829" width="9.33203125" style="58"/>
    <col min="2830" max="2833" width="14.1640625" style="58" customWidth="1"/>
    <col min="2834" max="2834" width="9.33203125" style="58"/>
    <col min="2835" max="2838" width="14.1640625" style="58" customWidth="1"/>
    <col min="2839" max="3071" width="9.33203125" style="58"/>
    <col min="3072" max="3072" width="65.6640625" style="58" customWidth="1"/>
    <col min="3073" max="3073" width="10.6640625" style="58" customWidth="1"/>
    <col min="3074" max="3074" width="20.6640625" style="58" customWidth="1"/>
    <col min="3075" max="3075" width="3.33203125" style="58" customWidth="1"/>
    <col min="3076" max="3076" width="65.6640625" style="58" customWidth="1"/>
    <col min="3077" max="3077" width="10.6640625" style="58" customWidth="1"/>
    <col min="3078" max="3078" width="20.6640625" style="58" customWidth="1"/>
    <col min="3079" max="3079" width="73.6640625" style="58" customWidth="1"/>
    <col min="3080" max="3081" width="9.33203125" style="58"/>
    <col min="3082" max="3082" width="23.33203125" style="58" customWidth="1"/>
    <col min="3083" max="3085" width="9.33203125" style="58"/>
    <col min="3086" max="3089" width="14.1640625" style="58" customWidth="1"/>
    <col min="3090" max="3090" width="9.33203125" style="58"/>
    <col min="3091" max="3094" width="14.1640625" style="58" customWidth="1"/>
    <col min="3095" max="3327" width="9.33203125" style="58"/>
    <col min="3328" max="3328" width="65.6640625" style="58" customWidth="1"/>
    <col min="3329" max="3329" width="10.6640625" style="58" customWidth="1"/>
    <col min="3330" max="3330" width="20.6640625" style="58" customWidth="1"/>
    <col min="3331" max="3331" width="3.33203125" style="58" customWidth="1"/>
    <col min="3332" max="3332" width="65.6640625" style="58" customWidth="1"/>
    <col min="3333" max="3333" width="10.6640625" style="58" customWidth="1"/>
    <col min="3334" max="3334" width="20.6640625" style="58" customWidth="1"/>
    <col min="3335" max="3335" width="73.6640625" style="58" customWidth="1"/>
    <col min="3336" max="3337" width="9.33203125" style="58"/>
    <col min="3338" max="3338" width="23.33203125" style="58" customWidth="1"/>
    <col min="3339" max="3341" width="9.33203125" style="58"/>
    <col min="3342" max="3345" width="14.1640625" style="58" customWidth="1"/>
    <col min="3346" max="3346" width="9.33203125" style="58"/>
    <col min="3347" max="3350" width="14.1640625" style="58" customWidth="1"/>
    <col min="3351" max="3583" width="9.33203125" style="58"/>
    <col min="3584" max="3584" width="65.6640625" style="58" customWidth="1"/>
    <col min="3585" max="3585" width="10.6640625" style="58" customWidth="1"/>
    <col min="3586" max="3586" width="20.6640625" style="58" customWidth="1"/>
    <col min="3587" max="3587" width="3.33203125" style="58" customWidth="1"/>
    <col min="3588" max="3588" width="65.6640625" style="58" customWidth="1"/>
    <col min="3589" max="3589" width="10.6640625" style="58" customWidth="1"/>
    <col min="3590" max="3590" width="20.6640625" style="58" customWidth="1"/>
    <col min="3591" max="3591" width="73.6640625" style="58" customWidth="1"/>
    <col min="3592" max="3593" width="9.33203125" style="58"/>
    <col min="3594" max="3594" width="23.33203125" style="58" customWidth="1"/>
    <col min="3595" max="3597" width="9.33203125" style="58"/>
    <col min="3598" max="3601" width="14.1640625" style="58" customWidth="1"/>
    <col min="3602" max="3602" width="9.33203125" style="58"/>
    <col min="3603" max="3606" width="14.1640625" style="58" customWidth="1"/>
    <col min="3607" max="3839" width="9.33203125" style="58"/>
    <col min="3840" max="3840" width="65.6640625" style="58" customWidth="1"/>
    <col min="3841" max="3841" width="10.6640625" style="58" customWidth="1"/>
    <col min="3842" max="3842" width="20.6640625" style="58" customWidth="1"/>
    <col min="3843" max="3843" width="3.33203125" style="58" customWidth="1"/>
    <col min="3844" max="3844" width="65.6640625" style="58" customWidth="1"/>
    <col min="3845" max="3845" width="10.6640625" style="58" customWidth="1"/>
    <col min="3846" max="3846" width="20.6640625" style="58" customWidth="1"/>
    <col min="3847" max="3847" width="73.6640625" style="58" customWidth="1"/>
    <col min="3848" max="3849" width="9.33203125" style="58"/>
    <col min="3850" max="3850" width="23.33203125" style="58" customWidth="1"/>
    <col min="3851" max="3853" width="9.33203125" style="58"/>
    <col min="3854" max="3857" width="14.1640625" style="58" customWidth="1"/>
    <col min="3858" max="3858" width="9.33203125" style="58"/>
    <col min="3859" max="3862" width="14.1640625" style="58" customWidth="1"/>
    <col min="3863" max="4095" width="9.33203125" style="58"/>
    <col min="4096" max="4096" width="65.6640625" style="58" customWidth="1"/>
    <col min="4097" max="4097" width="10.6640625" style="58" customWidth="1"/>
    <col min="4098" max="4098" width="20.6640625" style="58" customWidth="1"/>
    <col min="4099" max="4099" width="3.33203125" style="58" customWidth="1"/>
    <col min="4100" max="4100" width="65.6640625" style="58" customWidth="1"/>
    <col min="4101" max="4101" width="10.6640625" style="58" customWidth="1"/>
    <col min="4102" max="4102" width="20.6640625" style="58" customWidth="1"/>
    <col min="4103" max="4103" width="73.6640625" style="58" customWidth="1"/>
    <col min="4104" max="4105" width="9.33203125" style="58"/>
    <col min="4106" max="4106" width="23.33203125" style="58" customWidth="1"/>
    <col min="4107" max="4109" width="9.33203125" style="58"/>
    <col min="4110" max="4113" width="14.1640625" style="58" customWidth="1"/>
    <col min="4114" max="4114" width="9.33203125" style="58"/>
    <col min="4115" max="4118" width="14.1640625" style="58" customWidth="1"/>
    <col min="4119" max="4351" width="9.33203125" style="58"/>
    <col min="4352" max="4352" width="65.6640625" style="58" customWidth="1"/>
    <col min="4353" max="4353" width="10.6640625" style="58" customWidth="1"/>
    <col min="4354" max="4354" width="20.6640625" style="58" customWidth="1"/>
    <col min="4355" max="4355" width="3.33203125" style="58" customWidth="1"/>
    <col min="4356" max="4356" width="65.6640625" style="58" customWidth="1"/>
    <col min="4357" max="4357" width="10.6640625" style="58" customWidth="1"/>
    <col min="4358" max="4358" width="20.6640625" style="58" customWidth="1"/>
    <col min="4359" max="4359" width="73.6640625" style="58" customWidth="1"/>
    <col min="4360" max="4361" width="9.33203125" style="58"/>
    <col min="4362" max="4362" width="23.33203125" style="58" customWidth="1"/>
    <col min="4363" max="4365" width="9.33203125" style="58"/>
    <col min="4366" max="4369" width="14.1640625" style="58" customWidth="1"/>
    <col min="4370" max="4370" width="9.33203125" style="58"/>
    <col min="4371" max="4374" width="14.1640625" style="58" customWidth="1"/>
    <col min="4375" max="4607" width="9.33203125" style="58"/>
    <col min="4608" max="4608" width="65.6640625" style="58" customWidth="1"/>
    <col min="4609" max="4609" width="10.6640625" style="58" customWidth="1"/>
    <col min="4610" max="4610" width="20.6640625" style="58" customWidth="1"/>
    <col min="4611" max="4611" width="3.33203125" style="58" customWidth="1"/>
    <col min="4612" max="4612" width="65.6640625" style="58" customWidth="1"/>
    <col min="4613" max="4613" width="10.6640625" style="58" customWidth="1"/>
    <col min="4614" max="4614" width="20.6640625" style="58" customWidth="1"/>
    <col min="4615" max="4615" width="73.6640625" style="58" customWidth="1"/>
    <col min="4616" max="4617" width="9.33203125" style="58"/>
    <col min="4618" max="4618" width="23.33203125" style="58" customWidth="1"/>
    <col min="4619" max="4621" width="9.33203125" style="58"/>
    <col min="4622" max="4625" width="14.1640625" style="58" customWidth="1"/>
    <col min="4626" max="4626" width="9.33203125" style="58"/>
    <col min="4627" max="4630" width="14.1640625" style="58" customWidth="1"/>
    <col min="4631" max="4863" width="9.33203125" style="58"/>
    <col min="4864" max="4864" width="65.6640625" style="58" customWidth="1"/>
    <col min="4865" max="4865" width="10.6640625" style="58" customWidth="1"/>
    <col min="4866" max="4866" width="20.6640625" style="58" customWidth="1"/>
    <col min="4867" max="4867" width="3.33203125" style="58" customWidth="1"/>
    <col min="4868" max="4868" width="65.6640625" style="58" customWidth="1"/>
    <col min="4869" max="4869" width="10.6640625" style="58" customWidth="1"/>
    <col min="4870" max="4870" width="20.6640625" style="58" customWidth="1"/>
    <col min="4871" max="4871" width="73.6640625" style="58" customWidth="1"/>
    <col min="4872" max="4873" width="9.33203125" style="58"/>
    <col min="4874" max="4874" width="23.33203125" style="58" customWidth="1"/>
    <col min="4875" max="4877" width="9.33203125" style="58"/>
    <col min="4878" max="4881" width="14.1640625" style="58" customWidth="1"/>
    <col min="4882" max="4882" width="9.33203125" style="58"/>
    <col min="4883" max="4886" width="14.1640625" style="58" customWidth="1"/>
    <col min="4887" max="5119" width="9.33203125" style="58"/>
    <col min="5120" max="5120" width="65.6640625" style="58" customWidth="1"/>
    <col min="5121" max="5121" width="10.6640625" style="58" customWidth="1"/>
    <col min="5122" max="5122" width="20.6640625" style="58" customWidth="1"/>
    <col min="5123" max="5123" width="3.33203125" style="58" customWidth="1"/>
    <col min="5124" max="5124" width="65.6640625" style="58" customWidth="1"/>
    <col min="5125" max="5125" width="10.6640625" style="58" customWidth="1"/>
    <col min="5126" max="5126" width="20.6640625" style="58" customWidth="1"/>
    <col min="5127" max="5127" width="73.6640625" style="58" customWidth="1"/>
    <col min="5128" max="5129" width="9.33203125" style="58"/>
    <col min="5130" max="5130" width="23.33203125" style="58" customWidth="1"/>
    <col min="5131" max="5133" width="9.33203125" style="58"/>
    <col min="5134" max="5137" width="14.1640625" style="58" customWidth="1"/>
    <col min="5138" max="5138" width="9.33203125" style="58"/>
    <col min="5139" max="5142" width="14.1640625" style="58" customWidth="1"/>
    <col min="5143" max="5375" width="9.33203125" style="58"/>
    <col min="5376" max="5376" width="65.6640625" style="58" customWidth="1"/>
    <col min="5377" max="5377" width="10.6640625" style="58" customWidth="1"/>
    <col min="5378" max="5378" width="20.6640625" style="58" customWidth="1"/>
    <col min="5379" max="5379" width="3.33203125" style="58" customWidth="1"/>
    <col min="5380" max="5380" width="65.6640625" style="58" customWidth="1"/>
    <col min="5381" max="5381" width="10.6640625" style="58" customWidth="1"/>
    <col min="5382" max="5382" width="20.6640625" style="58" customWidth="1"/>
    <col min="5383" max="5383" width="73.6640625" style="58" customWidth="1"/>
    <col min="5384" max="5385" width="9.33203125" style="58"/>
    <col min="5386" max="5386" width="23.33203125" style="58" customWidth="1"/>
    <col min="5387" max="5389" width="9.33203125" style="58"/>
    <col min="5390" max="5393" width="14.1640625" style="58" customWidth="1"/>
    <col min="5394" max="5394" width="9.33203125" style="58"/>
    <col min="5395" max="5398" width="14.1640625" style="58" customWidth="1"/>
    <col min="5399" max="5631" width="9.33203125" style="58"/>
    <col min="5632" max="5632" width="65.6640625" style="58" customWidth="1"/>
    <col min="5633" max="5633" width="10.6640625" style="58" customWidth="1"/>
    <col min="5634" max="5634" width="20.6640625" style="58" customWidth="1"/>
    <col min="5635" max="5635" width="3.33203125" style="58" customWidth="1"/>
    <col min="5636" max="5636" width="65.6640625" style="58" customWidth="1"/>
    <col min="5637" max="5637" width="10.6640625" style="58" customWidth="1"/>
    <col min="5638" max="5638" width="20.6640625" style="58" customWidth="1"/>
    <col min="5639" max="5639" width="73.6640625" style="58" customWidth="1"/>
    <col min="5640" max="5641" width="9.33203125" style="58"/>
    <col min="5642" max="5642" width="23.33203125" style="58" customWidth="1"/>
    <col min="5643" max="5645" width="9.33203125" style="58"/>
    <col min="5646" max="5649" width="14.1640625" style="58" customWidth="1"/>
    <col min="5650" max="5650" width="9.33203125" style="58"/>
    <col min="5651" max="5654" width="14.1640625" style="58" customWidth="1"/>
    <col min="5655" max="5887" width="9.33203125" style="58"/>
    <col min="5888" max="5888" width="65.6640625" style="58" customWidth="1"/>
    <col min="5889" max="5889" width="10.6640625" style="58" customWidth="1"/>
    <col min="5890" max="5890" width="20.6640625" style="58" customWidth="1"/>
    <col min="5891" max="5891" width="3.33203125" style="58" customWidth="1"/>
    <col min="5892" max="5892" width="65.6640625" style="58" customWidth="1"/>
    <col min="5893" max="5893" width="10.6640625" style="58" customWidth="1"/>
    <col min="5894" max="5894" width="20.6640625" style="58" customWidth="1"/>
    <col min="5895" max="5895" width="73.6640625" style="58" customWidth="1"/>
    <col min="5896" max="5897" width="9.33203125" style="58"/>
    <col min="5898" max="5898" width="23.33203125" style="58" customWidth="1"/>
    <col min="5899" max="5901" width="9.33203125" style="58"/>
    <col min="5902" max="5905" width="14.1640625" style="58" customWidth="1"/>
    <col min="5906" max="5906" width="9.33203125" style="58"/>
    <col min="5907" max="5910" width="14.1640625" style="58" customWidth="1"/>
    <col min="5911" max="6143" width="9.33203125" style="58"/>
    <col min="6144" max="6144" width="65.6640625" style="58" customWidth="1"/>
    <col min="6145" max="6145" width="10.6640625" style="58" customWidth="1"/>
    <col min="6146" max="6146" width="20.6640625" style="58" customWidth="1"/>
    <col min="6147" max="6147" width="3.33203125" style="58" customWidth="1"/>
    <col min="6148" max="6148" width="65.6640625" style="58" customWidth="1"/>
    <col min="6149" max="6149" width="10.6640625" style="58" customWidth="1"/>
    <col min="6150" max="6150" width="20.6640625" style="58" customWidth="1"/>
    <col min="6151" max="6151" width="73.6640625" style="58" customWidth="1"/>
    <col min="6152" max="6153" width="9.33203125" style="58"/>
    <col min="6154" max="6154" width="23.33203125" style="58" customWidth="1"/>
    <col min="6155" max="6157" width="9.33203125" style="58"/>
    <col min="6158" max="6161" width="14.1640625" style="58" customWidth="1"/>
    <col min="6162" max="6162" width="9.33203125" style="58"/>
    <col min="6163" max="6166" width="14.1640625" style="58" customWidth="1"/>
    <col min="6167" max="6399" width="9.33203125" style="58"/>
    <col min="6400" max="6400" width="65.6640625" style="58" customWidth="1"/>
    <col min="6401" max="6401" width="10.6640625" style="58" customWidth="1"/>
    <col min="6402" max="6402" width="20.6640625" style="58" customWidth="1"/>
    <col min="6403" max="6403" width="3.33203125" style="58" customWidth="1"/>
    <col min="6404" max="6404" width="65.6640625" style="58" customWidth="1"/>
    <col min="6405" max="6405" width="10.6640625" style="58" customWidth="1"/>
    <col min="6406" max="6406" width="20.6640625" style="58" customWidth="1"/>
    <col min="6407" max="6407" width="73.6640625" style="58" customWidth="1"/>
    <col min="6408" max="6409" width="9.33203125" style="58"/>
    <col min="6410" max="6410" width="23.33203125" style="58" customWidth="1"/>
    <col min="6411" max="6413" width="9.33203125" style="58"/>
    <col min="6414" max="6417" width="14.1640625" style="58" customWidth="1"/>
    <col min="6418" max="6418" width="9.33203125" style="58"/>
    <col min="6419" max="6422" width="14.1640625" style="58" customWidth="1"/>
    <col min="6423" max="6655" width="9.33203125" style="58"/>
    <col min="6656" max="6656" width="65.6640625" style="58" customWidth="1"/>
    <col min="6657" max="6657" width="10.6640625" style="58" customWidth="1"/>
    <col min="6658" max="6658" width="20.6640625" style="58" customWidth="1"/>
    <col min="6659" max="6659" width="3.33203125" style="58" customWidth="1"/>
    <col min="6660" max="6660" width="65.6640625" style="58" customWidth="1"/>
    <col min="6661" max="6661" width="10.6640625" style="58" customWidth="1"/>
    <col min="6662" max="6662" width="20.6640625" style="58" customWidth="1"/>
    <col min="6663" max="6663" width="73.6640625" style="58" customWidth="1"/>
    <col min="6664" max="6665" width="9.33203125" style="58"/>
    <col min="6666" max="6666" width="23.33203125" style="58" customWidth="1"/>
    <col min="6667" max="6669" width="9.33203125" style="58"/>
    <col min="6670" max="6673" width="14.1640625" style="58" customWidth="1"/>
    <col min="6674" max="6674" width="9.33203125" style="58"/>
    <col min="6675" max="6678" width="14.1640625" style="58" customWidth="1"/>
    <col min="6679" max="6911" width="9.33203125" style="58"/>
    <col min="6912" max="6912" width="65.6640625" style="58" customWidth="1"/>
    <col min="6913" max="6913" width="10.6640625" style="58" customWidth="1"/>
    <col min="6914" max="6914" width="20.6640625" style="58" customWidth="1"/>
    <col min="6915" max="6915" width="3.33203125" style="58" customWidth="1"/>
    <col min="6916" max="6916" width="65.6640625" style="58" customWidth="1"/>
    <col min="6917" max="6917" width="10.6640625" style="58" customWidth="1"/>
    <col min="6918" max="6918" width="20.6640625" style="58" customWidth="1"/>
    <col min="6919" max="6919" width="73.6640625" style="58" customWidth="1"/>
    <col min="6920" max="6921" width="9.33203125" style="58"/>
    <col min="6922" max="6922" width="23.33203125" style="58" customWidth="1"/>
    <col min="6923" max="6925" width="9.33203125" style="58"/>
    <col min="6926" max="6929" width="14.1640625" style="58" customWidth="1"/>
    <col min="6930" max="6930" width="9.33203125" style="58"/>
    <col min="6931" max="6934" width="14.1640625" style="58" customWidth="1"/>
    <col min="6935" max="7167" width="9.33203125" style="58"/>
    <col min="7168" max="7168" width="65.6640625" style="58" customWidth="1"/>
    <col min="7169" max="7169" width="10.6640625" style="58" customWidth="1"/>
    <col min="7170" max="7170" width="20.6640625" style="58" customWidth="1"/>
    <col min="7171" max="7171" width="3.33203125" style="58" customWidth="1"/>
    <col min="7172" max="7172" width="65.6640625" style="58" customWidth="1"/>
    <col min="7173" max="7173" width="10.6640625" style="58" customWidth="1"/>
    <col min="7174" max="7174" width="20.6640625" style="58" customWidth="1"/>
    <col min="7175" max="7175" width="73.6640625" style="58" customWidth="1"/>
    <col min="7176" max="7177" width="9.33203125" style="58"/>
    <col min="7178" max="7178" width="23.33203125" style="58" customWidth="1"/>
    <col min="7179" max="7181" width="9.33203125" style="58"/>
    <col min="7182" max="7185" width="14.1640625" style="58" customWidth="1"/>
    <col min="7186" max="7186" width="9.33203125" style="58"/>
    <col min="7187" max="7190" width="14.1640625" style="58" customWidth="1"/>
    <col min="7191" max="7423" width="9.33203125" style="58"/>
    <col min="7424" max="7424" width="65.6640625" style="58" customWidth="1"/>
    <col min="7425" max="7425" width="10.6640625" style="58" customWidth="1"/>
    <col min="7426" max="7426" width="20.6640625" style="58" customWidth="1"/>
    <col min="7427" max="7427" width="3.33203125" style="58" customWidth="1"/>
    <col min="7428" max="7428" width="65.6640625" style="58" customWidth="1"/>
    <col min="7429" max="7429" width="10.6640625" style="58" customWidth="1"/>
    <col min="7430" max="7430" width="20.6640625" style="58" customWidth="1"/>
    <col min="7431" max="7431" width="73.6640625" style="58" customWidth="1"/>
    <col min="7432" max="7433" width="9.33203125" style="58"/>
    <col min="7434" max="7434" width="23.33203125" style="58" customWidth="1"/>
    <col min="7435" max="7437" width="9.33203125" style="58"/>
    <col min="7438" max="7441" width="14.1640625" style="58" customWidth="1"/>
    <col min="7442" max="7442" width="9.33203125" style="58"/>
    <col min="7443" max="7446" width="14.1640625" style="58" customWidth="1"/>
    <col min="7447" max="7679" width="9.33203125" style="58"/>
    <col min="7680" max="7680" width="65.6640625" style="58" customWidth="1"/>
    <col min="7681" max="7681" width="10.6640625" style="58" customWidth="1"/>
    <col min="7682" max="7682" width="20.6640625" style="58" customWidth="1"/>
    <col min="7683" max="7683" width="3.33203125" style="58" customWidth="1"/>
    <col min="7684" max="7684" width="65.6640625" style="58" customWidth="1"/>
    <col min="7685" max="7685" width="10.6640625" style="58" customWidth="1"/>
    <col min="7686" max="7686" width="20.6640625" style="58" customWidth="1"/>
    <col min="7687" max="7687" width="73.6640625" style="58" customWidth="1"/>
    <col min="7688" max="7689" width="9.33203125" style="58"/>
    <col min="7690" max="7690" width="23.33203125" style="58" customWidth="1"/>
    <col min="7691" max="7693" width="9.33203125" style="58"/>
    <col min="7694" max="7697" width="14.1640625" style="58" customWidth="1"/>
    <col min="7698" max="7698" width="9.33203125" style="58"/>
    <col min="7699" max="7702" width="14.1640625" style="58" customWidth="1"/>
    <col min="7703" max="7935" width="9.33203125" style="58"/>
    <col min="7936" max="7936" width="65.6640625" style="58" customWidth="1"/>
    <col min="7937" max="7937" width="10.6640625" style="58" customWidth="1"/>
    <col min="7938" max="7938" width="20.6640625" style="58" customWidth="1"/>
    <col min="7939" max="7939" width="3.33203125" style="58" customWidth="1"/>
    <col min="7940" max="7940" width="65.6640625" style="58" customWidth="1"/>
    <col min="7941" max="7941" width="10.6640625" style="58" customWidth="1"/>
    <col min="7942" max="7942" width="20.6640625" style="58" customWidth="1"/>
    <col min="7943" max="7943" width="73.6640625" style="58" customWidth="1"/>
    <col min="7944" max="7945" width="9.33203125" style="58"/>
    <col min="7946" max="7946" width="23.33203125" style="58" customWidth="1"/>
    <col min="7947" max="7949" width="9.33203125" style="58"/>
    <col min="7950" max="7953" width="14.1640625" style="58" customWidth="1"/>
    <col min="7954" max="7954" width="9.33203125" style="58"/>
    <col min="7955" max="7958" width="14.1640625" style="58" customWidth="1"/>
    <col min="7959" max="8191" width="9.33203125" style="58"/>
    <col min="8192" max="8192" width="65.6640625" style="58" customWidth="1"/>
    <col min="8193" max="8193" width="10.6640625" style="58" customWidth="1"/>
    <col min="8194" max="8194" width="20.6640625" style="58" customWidth="1"/>
    <col min="8195" max="8195" width="3.33203125" style="58" customWidth="1"/>
    <col min="8196" max="8196" width="65.6640625" style="58" customWidth="1"/>
    <col min="8197" max="8197" width="10.6640625" style="58" customWidth="1"/>
    <col min="8198" max="8198" width="20.6640625" style="58" customWidth="1"/>
    <col min="8199" max="8199" width="73.6640625" style="58" customWidth="1"/>
    <col min="8200" max="8201" width="9.33203125" style="58"/>
    <col min="8202" max="8202" width="23.33203125" style="58" customWidth="1"/>
    <col min="8203" max="8205" width="9.33203125" style="58"/>
    <col min="8206" max="8209" width="14.1640625" style="58" customWidth="1"/>
    <col min="8210" max="8210" width="9.33203125" style="58"/>
    <col min="8211" max="8214" width="14.1640625" style="58" customWidth="1"/>
    <col min="8215" max="8447" width="9.33203125" style="58"/>
    <col min="8448" max="8448" width="65.6640625" style="58" customWidth="1"/>
    <col min="8449" max="8449" width="10.6640625" style="58" customWidth="1"/>
    <col min="8450" max="8450" width="20.6640625" style="58" customWidth="1"/>
    <col min="8451" max="8451" width="3.33203125" style="58" customWidth="1"/>
    <col min="8452" max="8452" width="65.6640625" style="58" customWidth="1"/>
    <col min="8453" max="8453" width="10.6640625" style="58" customWidth="1"/>
    <col min="8454" max="8454" width="20.6640625" style="58" customWidth="1"/>
    <col min="8455" max="8455" width="73.6640625" style="58" customWidth="1"/>
    <col min="8456" max="8457" width="9.33203125" style="58"/>
    <col min="8458" max="8458" width="23.33203125" style="58" customWidth="1"/>
    <col min="8459" max="8461" width="9.33203125" style="58"/>
    <col min="8462" max="8465" width="14.1640625" style="58" customWidth="1"/>
    <col min="8466" max="8466" width="9.33203125" style="58"/>
    <col min="8467" max="8470" width="14.1640625" style="58" customWidth="1"/>
    <col min="8471" max="8703" width="9.33203125" style="58"/>
    <col min="8704" max="8704" width="65.6640625" style="58" customWidth="1"/>
    <col min="8705" max="8705" width="10.6640625" style="58" customWidth="1"/>
    <col min="8706" max="8706" width="20.6640625" style="58" customWidth="1"/>
    <col min="8707" max="8707" width="3.33203125" style="58" customWidth="1"/>
    <col min="8708" max="8708" width="65.6640625" style="58" customWidth="1"/>
    <col min="8709" max="8709" width="10.6640625" style="58" customWidth="1"/>
    <col min="8710" max="8710" width="20.6640625" style="58" customWidth="1"/>
    <col min="8711" max="8711" width="73.6640625" style="58" customWidth="1"/>
    <col min="8712" max="8713" width="9.33203125" style="58"/>
    <col min="8714" max="8714" width="23.33203125" style="58" customWidth="1"/>
    <col min="8715" max="8717" width="9.33203125" style="58"/>
    <col min="8718" max="8721" width="14.1640625" style="58" customWidth="1"/>
    <col min="8722" max="8722" width="9.33203125" style="58"/>
    <col min="8723" max="8726" width="14.1640625" style="58" customWidth="1"/>
    <col min="8727" max="8959" width="9.33203125" style="58"/>
    <col min="8960" max="8960" width="65.6640625" style="58" customWidth="1"/>
    <col min="8961" max="8961" width="10.6640625" style="58" customWidth="1"/>
    <col min="8962" max="8962" width="20.6640625" style="58" customWidth="1"/>
    <col min="8963" max="8963" width="3.33203125" style="58" customWidth="1"/>
    <col min="8964" max="8964" width="65.6640625" style="58" customWidth="1"/>
    <col min="8965" max="8965" width="10.6640625" style="58" customWidth="1"/>
    <col min="8966" max="8966" width="20.6640625" style="58" customWidth="1"/>
    <col min="8967" max="8967" width="73.6640625" style="58" customWidth="1"/>
    <col min="8968" max="8969" width="9.33203125" style="58"/>
    <col min="8970" max="8970" width="23.33203125" style="58" customWidth="1"/>
    <col min="8971" max="8973" width="9.33203125" style="58"/>
    <col min="8974" max="8977" width="14.1640625" style="58" customWidth="1"/>
    <col min="8978" max="8978" width="9.33203125" style="58"/>
    <col min="8979" max="8982" width="14.1640625" style="58" customWidth="1"/>
    <col min="8983" max="9215" width="9.33203125" style="58"/>
    <col min="9216" max="9216" width="65.6640625" style="58" customWidth="1"/>
    <col min="9217" max="9217" width="10.6640625" style="58" customWidth="1"/>
    <col min="9218" max="9218" width="20.6640625" style="58" customWidth="1"/>
    <col min="9219" max="9219" width="3.33203125" style="58" customWidth="1"/>
    <col min="9220" max="9220" width="65.6640625" style="58" customWidth="1"/>
    <col min="9221" max="9221" width="10.6640625" style="58" customWidth="1"/>
    <col min="9222" max="9222" width="20.6640625" style="58" customWidth="1"/>
    <col min="9223" max="9223" width="73.6640625" style="58" customWidth="1"/>
    <col min="9224" max="9225" width="9.33203125" style="58"/>
    <col min="9226" max="9226" width="23.33203125" style="58" customWidth="1"/>
    <col min="9227" max="9229" width="9.33203125" style="58"/>
    <col min="9230" max="9233" width="14.1640625" style="58" customWidth="1"/>
    <col min="9234" max="9234" width="9.33203125" style="58"/>
    <col min="9235" max="9238" width="14.1640625" style="58" customWidth="1"/>
    <col min="9239" max="9471" width="9.33203125" style="58"/>
    <col min="9472" max="9472" width="65.6640625" style="58" customWidth="1"/>
    <col min="9473" max="9473" width="10.6640625" style="58" customWidth="1"/>
    <col min="9474" max="9474" width="20.6640625" style="58" customWidth="1"/>
    <col min="9475" max="9475" width="3.33203125" style="58" customWidth="1"/>
    <col min="9476" max="9476" width="65.6640625" style="58" customWidth="1"/>
    <col min="9477" max="9477" width="10.6640625" style="58" customWidth="1"/>
    <col min="9478" max="9478" width="20.6640625" style="58" customWidth="1"/>
    <col min="9479" max="9479" width="73.6640625" style="58" customWidth="1"/>
    <col min="9480" max="9481" width="9.33203125" style="58"/>
    <col min="9482" max="9482" width="23.33203125" style="58" customWidth="1"/>
    <col min="9483" max="9485" width="9.33203125" style="58"/>
    <col min="9486" max="9489" width="14.1640625" style="58" customWidth="1"/>
    <col min="9490" max="9490" width="9.33203125" style="58"/>
    <col min="9491" max="9494" width="14.1640625" style="58" customWidth="1"/>
    <col min="9495" max="9727" width="9.33203125" style="58"/>
    <col min="9728" max="9728" width="65.6640625" style="58" customWidth="1"/>
    <col min="9729" max="9729" width="10.6640625" style="58" customWidth="1"/>
    <col min="9730" max="9730" width="20.6640625" style="58" customWidth="1"/>
    <col min="9731" max="9731" width="3.33203125" style="58" customWidth="1"/>
    <col min="9732" max="9732" width="65.6640625" style="58" customWidth="1"/>
    <col min="9733" max="9733" width="10.6640625" style="58" customWidth="1"/>
    <col min="9734" max="9734" width="20.6640625" style="58" customWidth="1"/>
    <col min="9735" max="9735" width="73.6640625" style="58" customWidth="1"/>
    <col min="9736" max="9737" width="9.33203125" style="58"/>
    <col min="9738" max="9738" width="23.33203125" style="58" customWidth="1"/>
    <col min="9739" max="9741" width="9.33203125" style="58"/>
    <col min="9742" max="9745" width="14.1640625" style="58" customWidth="1"/>
    <col min="9746" max="9746" width="9.33203125" style="58"/>
    <col min="9747" max="9750" width="14.1640625" style="58" customWidth="1"/>
    <col min="9751" max="9983" width="9.33203125" style="58"/>
    <col min="9984" max="9984" width="65.6640625" style="58" customWidth="1"/>
    <col min="9985" max="9985" width="10.6640625" style="58" customWidth="1"/>
    <col min="9986" max="9986" width="20.6640625" style="58" customWidth="1"/>
    <col min="9987" max="9987" width="3.33203125" style="58" customWidth="1"/>
    <col min="9988" max="9988" width="65.6640625" style="58" customWidth="1"/>
    <col min="9989" max="9989" width="10.6640625" style="58" customWidth="1"/>
    <col min="9990" max="9990" width="20.6640625" style="58" customWidth="1"/>
    <col min="9991" max="9991" width="73.6640625" style="58" customWidth="1"/>
    <col min="9992" max="9993" width="9.33203125" style="58"/>
    <col min="9994" max="9994" width="23.33203125" style="58" customWidth="1"/>
    <col min="9995" max="9997" width="9.33203125" style="58"/>
    <col min="9998" max="10001" width="14.1640625" style="58" customWidth="1"/>
    <col min="10002" max="10002" width="9.33203125" style="58"/>
    <col min="10003" max="10006" width="14.1640625" style="58" customWidth="1"/>
    <col min="10007" max="10239" width="9.33203125" style="58"/>
    <col min="10240" max="10240" width="65.6640625" style="58" customWidth="1"/>
    <col min="10241" max="10241" width="10.6640625" style="58" customWidth="1"/>
    <col min="10242" max="10242" width="20.6640625" style="58" customWidth="1"/>
    <col min="10243" max="10243" width="3.33203125" style="58" customWidth="1"/>
    <col min="10244" max="10244" width="65.6640625" style="58" customWidth="1"/>
    <col min="10245" max="10245" width="10.6640625" style="58" customWidth="1"/>
    <col min="10246" max="10246" width="20.6640625" style="58" customWidth="1"/>
    <col min="10247" max="10247" width="73.6640625" style="58" customWidth="1"/>
    <col min="10248" max="10249" width="9.33203125" style="58"/>
    <col min="10250" max="10250" width="23.33203125" style="58" customWidth="1"/>
    <col min="10251" max="10253" width="9.33203125" style="58"/>
    <col min="10254" max="10257" width="14.1640625" style="58" customWidth="1"/>
    <col min="10258" max="10258" width="9.33203125" style="58"/>
    <col min="10259" max="10262" width="14.1640625" style="58" customWidth="1"/>
    <col min="10263" max="10495" width="9.33203125" style="58"/>
    <col min="10496" max="10496" width="65.6640625" style="58" customWidth="1"/>
    <col min="10497" max="10497" width="10.6640625" style="58" customWidth="1"/>
    <col min="10498" max="10498" width="20.6640625" style="58" customWidth="1"/>
    <col min="10499" max="10499" width="3.33203125" style="58" customWidth="1"/>
    <col min="10500" max="10500" width="65.6640625" style="58" customWidth="1"/>
    <col min="10501" max="10501" width="10.6640625" style="58" customWidth="1"/>
    <col min="10502" max="10502" width="20.6640625" style="58" customWidth="1"/>
    <col min="10503" max="10503" width="73.6640625" style="58" customWidth="1"/>
    <col min="10504" max="10505" width="9.33203125" style="58"/>
    <col min="10506" max="10506" width="23.33203125" style="58" customWidth="1"/>
    <col min="10507" max="10509" width="9.33203125" style="58"/>
    <col min="10510" max="10513" width="14.1640625" style="58" customWidth="1"/>
    <col min="10514" max="10514" width="9.33203125" style="58"/>
    <col min="10515" max="10518" width="14.1640625" style="58" customWidth="1"/>
    <col min="10519" max="10751" width="9.33203125" style="58"/>
    <col min="10752" max="10752" width="65.6640625" style="58" customWidth="1"/>
    <col min="10753" max="10753" width="10.6640625" style="58" customWidth="1"/>
    <col min="10754" max="10754" width="20.6640625" style="58" customWidth="1"/>
    <col min="10755" max="10755" width="3.33203125" style="58" customWidth="1"/>
    <col min="10756" max="10756" width="65.6640625" style="58" customWidth="1"/>
    <col min="10757" max="10757" width="10.6640625" style="58" customWidth="1"/>
    <col min="10758" max="10758" width="20.6640625" style="58" customWidth="1"/>
    <col min="10759" max="10759" width="73.6640625" style="58" customWidth="1"/>
    <col min="10760" max="10761" width="9.33203125" style="58"/>
    <col min="10762" max="10762" width="23.33203125" style="58" customWidth="1"/>
    <col min="10763" max="10765" width="9.33203125" style="58"/>
    <col min="10766" max="10769" width="14.1640625" style="58" customWidth="1"/>
    <col min="10770" max="10770" width="9.33203125" style="58"/>
    <col min="10771" max="10774" width="14.1640625" style="58" customWidth="1"/>
    <col min="10775" max="11007" width="9.33203125" style="58"/>
    <col min="11008" max="11008" width="65.6640625" style="58" customWidth="1"/>
    <col min="11009" max="11009" width="10.6640625" style="58" customWidth="1"/>
    <col min="11010" max="11010" width="20.6640625" style="58" customWidth="1"/>
    <col min="11011" max="11011" width="3.33203125" style="58" customWidth="1"/>
    <col min="11012" max="11012" width="65.6640625" style="58" customWidth="1"/>
    <col min="11013" max="11013" width="10.6640625" style="58" customWidth="1"/>
    <col min="11014" max="11014" width="20.6640625" style="58" customWidth="1"/>
    <col min="11015" max="11015" width="73.6640625" style="58" customWidth="1"/>
    <col min="11016" max="11017" width="9.33203125" style="58"/>
    <col min="11018" max="11018" width="23.33203125" style="58" customWidth="1"/>
    <col min="11019" max="11021" width="9.33203125" style="58"/>
    <col min="11022" max="11025" width="14.1640625" style="58" customWidth="1"/>
    <col min="11026" max="11026" width="9.33203125" style="58"/>
    <col min="11027" max="11030" width="14.1640625" style="58" customWidth="1"/>
    <col min="11031" max="11263" width="9.33203125" style="58"/>
    <col min="11264" max="11264" width="65.6640625" style="58" customWidth="1"/>
    <col min="11265" max="11265" width="10.6640625" style="58" customWidth="1"/>
    <col min="11266" max="11266" width="20.6640625" style="58" customWidth="1"/>
    <col min="11267" max="11267" width="3.33203125" style="58" customWidth="1"/>
    <col min="11268" max="11268" width="65.6640625" style="58" customWidth="1"/>
    <col min="11269" max="11269" width="10.6640625" style="58" customWidth="1"/>
    <col min="11270" max="11270" width="20.6640625" style="58" customWidth="1"/>
    <col min="11271" max="11271" width="73.6640625" style="58" customWidth="1"/>
    <col min="11272" max="11273" width="9.33203125" style="58"/>
    <col min="11274" max="11274" width="23.33203125" style="58" customWidth="1"/>
    <col min="11275" max="11277" width="9.33203125" style="58"/>
    <col min="11278" max="11281" width="14.1640625" style="58" customWidth="1"/>
    <col min="11282" max="11282" width="9.33203125" style="58"/>
    <col min="11283" max="11286" width="14.1640625" style="58" customWidth="1"/>
    <col min="11287" max="11519" width="9.33203125" style="58"/>
    <col min="11520" max="11520" width="65.6640625" style="58" customWidth="1"/>
    <col min="11521" max="11521" width="10.6640625" style="58" customWidth="1"/>
    <col min="11522" max="11522" width="20.6640625" style="58" customWidth="1"/>
    <col min="11523" max="11523" width="3.33203125" style="58" customWidth="1"/>
    <col min="11524" max="11524" width="65.6640625" style="58" customWidth="1"/>
    <col min="11525" max="11525" width="10.6640625" style="58" customWidth="1"/>
    <col min="11526" max="11526" width="20.6640625" style="58" customWidth="1"/>
    <col min="11527" max="11527" width="73.6640625" style="58" customWidth="1"/>
    <col min="11528" max="11529" width="9.33203125" style="58"/>
    <col min="11530" max="11530" width="23.33203125" style="58" customWidth="1"/>
    <col min="11531" max="11533" width="9.33203125" style="58"/>
    <col min="11534" max="11537" width="14.1640625" style="58" customWidth="1"/>
    <col min="11538" max="11538" width="9.33203125" style="58"/>
    <col min="11539" max="11542" width="14.1640625" style="58" customWidth="1"/>
    <col min="11543" max="11775" width="9.33203125" style="58"/>
    <col min="11776" max="11776" width="65.6640625" style="58" customWidth="1"/>
    <col min="11777" max="11777" width="10.6640625" style="58" customWidth="1"/>
    <col min="11778" max="11778" width="20.6640625" style="58" customWidth="1"/>
    <col min="11779" max="11779" width="3.33203125" style="58" customWidth="1"/>
    <col min="11780" max="11780" width="65.6640625" style="58" customWidth="1"/>
    <col min="11781" max="11781" width="10.6640625" style="58" customWidth="1"/>
    <col min="11782" max="11782" width="20.6640625" style="58" customWidth="1"/>
    <col min="11783" max="11783" width="73.6640625" style="58" customWidth="1"/>
    <col min="11784" max="11785" width="9.33203125" style="58"/>
    <col min="11786" max="11786" width="23.33203125" style="58" customWidth="1"/>
    <col min="11787" max="11789" width="9.33203125" style="58"/>
    <col min="11790" max="11793" width="14.1640625" style="58" customWidth="1"/>
    <col min="11794" max="11794" width="9.33203125" style="58"/>
    <col min="11795" max="11798" width="14.1640625" style="58" customWidth="1"/>
    <col min="11799" max="12031" width="9.33203125" style="58"/>
    <col min="12032" max="12032" width="65.6640625" style="58" customWidth="1"/>
    <col min="12033" max="12033" width="10.6640625" style="58" customWidth="1"/>
    <col min="12034" max="12034" width="20.6640625" style="58" customWidth="1"/>
    <col min="12035" max="12035" width="3.33203125" style="58" customWidth="1"/>
    <col min="12036" max="12036" width="65.6640625" style="58" customWidth="1"/>
    <col min="12037" max="12037" width="10.6640625" style="58" customWidth="1"/>
    <col min="12038" max="12038" width="20.6640625" style="58" customWidth="1"/>
    <col min="12039" max="12039" width="73.6640625" style="58" customWidth="1"/>
    <col min="12040" max="12041" width="9.33203125" style="58"/>
    <col min="12042" max="12042" width="23.33203125" style="58" customWidth="1"/>
    <col min="12043" max="12045" width="9.33203125" style="58"/>
    <col min="12046" max="12049" width="14.1640625" style="58" customWidth="1"/>
    <col min="12050" max="12050" width="9.33203125" style="58"/>
    <col min="12051" max="12054" width="14.1640625" style="58" customWidth="1"/>
    <col min="12055" max="12287" width="9.33203125" style="58"/>
    <col min="12288" max="12288" width="65.6640625" style="58" customWidth="1"/>
    <col min="12289" max="12289" width="10.6640625" style="58" customWidth="1"/>
    <col min="12290" max="12290" width="20.6640625" style="58" customWidth="1"/>
    <col min="12291" max="12291" width="3.33203125" style="58" customWidth="1"/>
    <col min="12292" max="12292" width="65.6640625" style="58" customWidth="1"/>
    <col min="12293" max="12293" width="10.6640625" style="58" customWidth="1"/>
    <col min="12294" max="12294" width="20.6640625" style="58" customWidth="1"/>
    <col min="12295" max="12295" width="73.6640625" style="58" customWidth="1"/>
    <col min="12296" max="12297" width="9.33203125" style="58"/>
    <col min="12298" max="12298" width="23.33203125" style="58" customWidth="1"/>
    <col min="12299" max="12301" width="9.33203125" style="58"/>
    <col min="12302" max="12305" width="14.1640625" style="58" customWidth="1"/>
    <col min="12306" max="12306" width="9.33203125" style="58"/>
    <col min="12307" max="12310" width="14.1640625" style="58" customWidth="1"/>
    <col min="12311" max="12543" width="9.33203125" style="58"/>
    <col min="12544" max="12544" width="65.6640625" style="58" customWidth="1"/>
    <col min="12545" max="12545" width="10.6640625" style="58" customWidth="1"/>
    <col min="12546" max="12546" width="20.6640625" style="58" customWidth="1"/>
    <col min="12547" max="12547" width="3.33203125" style="58" customWidth="1"/>
    <col min="12548" max="12548" width="65.6640625" style="58" customWidth="1"/>
    <col min="12549" max="12549" width="10.6640625" style="58" customWidth="1"/>
    <col min="12550" max="12550" width="20.6640625" style="58" customWidth="1"/>
    <col min="12551" max="12551" width="73.6640625" style="58" customWidth="1"/>
    <col min="12552" max="12553" width="9.33203125" style="58"/>
    <col min="12554" max="12554" width="23.33203125" style="58" customWidth="1"/>
    <col min="12555" max="12557" width="9.33203125" style="58"/>
    <col min="12558" max="12561" width="14.1640625" style="58" customWidth="1"/>
    <col min="12562" max="12562" width="9.33203125" style="58"/>
    <col min="12563" max="12566" width="14.1640625" style="58" customWidth="1"/>
    <col min="12567" max="12799" width="9.33203125" style="58"/>
    <col min="12800" max="12800" width="65.6640625" style="58" customWidth="1"/>
    <col min="12801" max="12801" width="10.6640625" style="58" customWidth="1"/>
    <col min="12802" max="12802" width="20.6640625" style="58" customWidth="1"/>
    <col min="12803" max="12803" width="3.33203125" style="58" customWidth="1"/>
    <col min="12804" max="12804" width="65.6640625" style="58" customWidth="1"/>
    <col min="12805" max="12805" width="10.6640625" style="58" customWidth="1"/>
    <col min="12806" max="12806" width="20.6640625" style="58" customWidth="1"/>
    <col min="12807" max="12807" width="73.6640625" style="58" customWidth="1"/>
    <col min="12808" max="12809" width="9.33203125" style="58"/>
    <col min="12810" max="12810" width="23.33203125" style="58" customWidth="1"/>
    <col min="12811" max="12813" width="9.33203125" style="58"/>
    <col min="12814" max="12817" width="14.1640625" style="58" customWidth="1"/>
    <col min="12818" max="12818" width="9.33203125" style="58"/>
    <col min="12819" max="12822" width="14.1640625" style="58" customWidth="1"/>
    <col min="12823" max="13055" width="9.33203125" style="58"/>
    <col min="13056" max="13056" width="65.6640625" style="58" customWidth="1"/>
    <col min="13057" max="13057" width="10.6640625" style="58" customWidth="1"/>
    <col min="13058" max="13058" width="20.6640625" style="58" customWidth="1"/>
    <col min="13059" max="13059" width="3.33203125" style="58" customWidth="1"/>
    <col min="13060" max="13060" width="65.6640625" style="58" customWidth="1"/>
    <col min="13061" max="13061" width="10.6640625" style="58" customWidth="1"/>
    <col min="13062" max="13062" width="20.6640625" style="58" customWidth="1"/>
    <col min="13063" max="13063" width="73.6640625" style="58" customWidth="1"/>
    <col min="13064" max="13065" width="9.33203125" style="58"/>
    <col min="13066" max="13066" width="23.33203125" style="58" customWidth="1"/>
    <col min="13067" max="13069" width="9.33203125" style="58"/>
    <col min="13070" max="13073" width="14.1640625" style="58" customWidth="1"/>
    <col min="13074" max="13074" width="9.33203125" style="58"/>
    <col min="13075" max="13078" width="14.1640625" style="58" customWidth="1"/>
    <col min="13079" max="13311" width="9.33203125" style="58"/>
    <col min="13312" max="13312" width="65.6640625" style="58" customWidth="1"/>
    <col min="13313" max="13313" width="10.6640625" style="58" customWidth="1"/>
    <col min="13314" max="13314" width="20.6640625" style="58" customWidth="1"/>
    <col min="13315" max="13315" width="3.33203125" style="58" customWidth="1"/>
    <col min="13316" max="13316" width="65.6640625" style="58" customWidth="1"/>
    <col min="13317" max="13317" width="10.6640625" style="58" customWidth="1"/>
    <col min="13318" max="13318" width="20.6640625" style="58" customWidth="1"/>
    <col min="13319" max="13319" width="73.6640625" style="58" customWidth="1"/>
    <col min="13320" max="13321" width="9.33203125" style="58"/>
    <col min="13322" max="13322" width="23.33203125" style="58" customWidth="1"/>
    <col min="13323" max="13325" width="9.33203125" style="58"/>
    <col min="13326" max="13329" width="14.1640625" style="58" customWidth="1"/>
    <col min="13330" max="13330" width="9.33203125" style="58"/>
    <col min="13331" max="13334" width="14.1640625" style="58" customWidth="1"/>
    <col min="13335" max="13567" width="9.33203125" style="58"/>
    <col min="13568" max="13568" width="65.6640625" style="58" customWidth="1"/>
    <col min="13569" max="13569" width="10.6640625" style="58" customWidth="1"/>
    <col min="13570" max="13570" width="20.6640625" style="58" customWidth="1"/>
    <col min="13571" max="13571" width="3.33203125" style="58" customWidth="1"/>
    <col min="13572" max="13572" width="65.6640625" style="58" customWidth="1"/>
    <col min="13573" max="13573" width="10.6640625" style="58" customWidth="1"/>
    <col min="13574" max="13574" width="20.6640625" style="58" customWidth="1"/>
    <col min="13575" max="13575" width="73.6640625" style="58" customWidth="1"/>
    <col min="13576" max="13577" width="9.33203125" style="58"/>
    <col min="13578" max="13578" width="23.33203125" style="58" customWidth="1"/>
    <col min="13579" max="13581" width="9.33203125" style="58"/>
    <col min="13582" max="13585" width="14.1640625" style="58" customWidth="1"/>
    <col min="13586" max="13586" width="9.33203125" style="58"/>
    <col min="13587" max="13590" width="14.1640625" style="58" customWidth="1"/>
    <col min="13591" max="13823" width="9.33203125" style="58"/>
    <col min="13824" max="13824" width="65.6640625" style="58" customWidth="1"/>
    <col min="13825" max="13825" width="10.6640625" style="58" customWidth="1"/>
    <col min="13826" max="13826" width="20.6640625" style="58" customWidth="1"/>
    <col min="13827" max="13827" width="3.33203125" style="58" customWidth="1"/>
    <col min="13828" max="13828" width="65.6640625" style="58" customWidth="1"/>
    <col min="13829" max="13829" width="10.6640625" style="58" customWidth="1"/>
    <col min="13830" max="13830" width="20.6640625" style="58" customWidth="1"/>
    <col min="13831" max="13831" width="73.6640625" style="58" customWidth="1"/>
    <col min="13832" max="13833" width="9.33203125" style="58"/>
    <col min="13834" max="13834" width="23.33203125" style="58" customWidth="1"/>
    <col min="13835" max="13837" width="9.33203125" style="58"/>
    <col min="13838" max="13841" width="14.1640625" style="58" customWidth="1"/>
    <col min="13842" max="13842" width="9.33203125" style="58"/>
    <col min="13843" max="13846" width="14.1640625" style="58" customWidth="1"/>
    <col min="13847" max="14079" width="9.33203125" style="58"/>
    <col min="14080" max="14080" width="65.6640625" style="58" customWidth="1"/>
    <col min="14081" max="14081" width="10.6640625" style="58" customWidth="1"/>
    <col min="14082" max="14082" width="20.6640625" style="58" customWidth="1"/>
    <col min="14083" max="14083" width="3.33203125" style="58" customWidth="1"/>
    <col min="14084" max="14084" width="65.6640625" style="58" customWidth="1"/>
    <col min="14085" max="14085" width="10.6640625" style="58" customWidth="1"/>
    <col min="14086" max="14086" width="20.6640625" style="58" customWidth="1"/>
    <col min="14087" max="14087" width="73.6640625" style="58" customWidth="1"/>
    <col min="14088" max="14089" width="9.33203125" style="58"/>
    <col min="14090" max="14090" width="23.33203125" style="58" customWidth="1"/>
    <col min="14091" max="14093" width="9.33203125" style="58"/>
    <col min="14094" max="14097" width="14.1640625" style="58" customWidth="1"/>
    <col min="14098" max="14098" width="9.33203125" style="58"/>
    <col min="14099" max="14102" width="14.1640625" style="58" customWidth="1"/>
    <col min="14103" max="14335" width="9.33203125" style="58"/>
    <col min="14336" max="14336" width="65.6640625" style="58" customWidth="1"/>
    <col min="14337" max="14337" width="10.6640625" style="58" customWidth="1"/>
    <col min="14338" max="14338" width="20.6640625" style="58" customWidth="1"/>
    <col min="14339" max="14339" width="3.33203125" style="58" customWidth="1"/>
    <col min="14340" max="14340" width="65.6640625" style="58" customWidth="1"/>
    <col min="14341" max="14341" width="10.6640625" style="58" customWidth="1"/>
    <col min="14342" max="14342" width="20.6640625" style="58" customWidth="1"/>
    <col min="14343" max="14343" width="73.6640625" style="58" customWidth="1"/>
    <col min="14344" max="14345" width="9.33203125" style="58"/>
    <col min="14346" max="14346" width="23.33203125" style="58" customWidth="1"/>
    <col min="14347" max="14349" width="9.33203125" style="58"/>
    <col min="14350" max="14353" width="14.1640625" style="58" customWidth="1"/>
    <col min="14354" max="14354" width="9.33203125" style="58"/>
    <col min="14355" max="14358" width="14.1640625" style="58" customWidth="1"/>
    <col min="14359" max="14591" width="9.33203125" style="58"/>
    <col min="14592" max="14592" width="65.6640625" style="58" customWidth="1"/>
    <col min="14593" max="14593" width="10.6640625" style="58" customWidth="1"/>
    <col min="14594" max="14594" width="20.6640625" style="58" customWidth="1"/>
    <col min="14595" max="14595" width="3.33203125" style="58" customWidth="1"/>
    <col min="14596" max="14596" width="65.6640625" style="58" customWidth="1"/>
    <col min="14597" max="14597" width="10.6640625" style="58" customWidth="1"/>
    <col min="14598" max="14598" width="20.6640625" style="58" customWidth="1"/>
    <col min="14599" max="14599" width="73.6640625" style="58" customWidth="1"/>
    <col min="14600" max="14601" width="9.33203125" style="58"/>
    <col min="14602" max="14602" width="23.33203125" style="58" customWidth="1"/>
    <col min="14603" max="14605" width="9.33203125" style="58"/>
    <col min="14606" max="14609" width="14.1640625" style="58" customWidth="1"/>
    <col min="14610" max="14610" width="9.33203125" style="58"/>
    <col min="14611" max="14614" width="14.1640625" style="58" customWidth="1"/>
    <col min="14615" max="14847" width="9.33203125" style="58"/>
    <col min="14848" max="14848" width="65.6640625" style="58" customWidth="1"/>
    <col min="14849" max="14849" width="10.6640625" style="58" customWidth="1"/>
    <col min="14850" max="14850" width="20.6640625" style="58" customWidth="1"/>
    <col min="14851" max="14851" width="3.33203125" style="58" customWidth="1"/>
    <col min="14852" max="14852" width="65.6640625" style="58" customWidth="1"/>
    <col min="14853" max="14853" width="10.6640625" style="58" customWidth="1"/>
    <col min="14854" max="14854" width="20.6640625" style="58" customWidth="1"/>
    <col min="14855" max="14855" width="73.6640625" style="58" customWidth="1"/>
    <col min="14856" max="14857" width="9.33203125" style="58"/>
    <col min="14858" max="14858" width="23.33203125" style="58" customWidth="1"/>
    <col min="14859" max="14861" width="9.33203125" style="58"/>
    <col min="14862" max="14865" width="14.1640625" style="58" customWidth="1"/>
    <col min="14866" max="14866" width="9.33203125" style="58"/>
    <col min="14867" max="14870" width="14.1640625" style="58" customWidth="1"/>
    <col min="14871" max="15103" width="9.33203125" style="58"/>
    <col min="15104" max="15104" width="65.6640625" style="58" customWidth="1"/>
    <col min="15105" max="15105" width="10.6640625" style="58" customWidth="1"/>
    <col min="15106" max="15106" width="20.6640625" style="58" customWidth="1"/>
    <col min="15107" max="15107" width="3.33203125" style="58" customWidth="1"/>
    <col min="15108" max="15108" width="65.6640625" style="58" customWidth="1"/>
    <col min="15109" max="15109" width="10.6640625" style="58" customWidth="1"/>
    <col min="15110" max="15110" width="20.6640625" style="58" customWidth="1"/>
    <col min="15111" max="15111" width="73.6640625" style="58" customWidth="1"/>
    <col min="15112" max="15113" width="9.33203125" style="58"/>
    <col min="15114" max="15114" width="23.33203125" style="58" customWidth="1"/>
    <col min="15115" max="15117" width="9.33203125" style="58"/>
    <col min="15118" max="15121" width="14.1640625" style="58" customWidth="1"/>
    <col min="15122" max="15122" width="9.33203125" style="58"/>
    <col min="15123" max="15126" width="14.1640625" style="58" customWidth="1"/>
    <col min="15127" max="15359" width="9.33203125" style="58"/>
    <col min="15360" max="15360" width="65.6640625" style="58" customWidth="1"/>
    <col min="15361" max="15361" width="10.6640625" style="58" customWidth="1"/>
    <col min="15362" max="15362" width="20.6640625" style="58" customWidth="1"/>
    <col min="15363" max="15363" width="3.33203125" style="58" customWidth="1"/>
    <col min="15364" max="15364" width="65.6640625" style="58" customWidth="1"/>
    <col min="15365" max="15365" width="10.6640625" style="58" customWidth="1"/>
    <col min="15366" max="15366" width="20.6640625" style="58" customWidth="1"/>
    <col min="15367" max="15367" width="73.6640625" style="58" customWidth="1"/>
    <col min="15368" max="15369" width="9.33203125" style="58"/>
    <col min="15370" max="15370" width="23.33203125" style="58" customWidth="1"/>
    <col min="15371" max="15373" width="9.33203125" style="58"/>
    <col min="15374" max="15377" width="14.1640625" style="58" customWidth="1"/>
    <col min="15378" max="15378" width="9.33203125" style="58"/>
    <col min="15379" max="15382" width="14.1640625" style="58" customWidth="1"/>
    <col min="15383" max="15615" width="9.33203125" style="58"/>
    <col min="15616" max="15616" width="65.6640625" style="58" customWidth="1"/>
    <col min="15617" max="15617" width="10.6640625" style="58" customWidth="1"/>
    <col min="15618" max="15618" width="20.6640625" style="58" customWidth="1"/>
    <col min="15619" max="15619" width="3.33203125" style="58" customWidth="1"/>
    <col min="15620" max="15620" width="65.6640625" style="58" customWidth="1"/>
    <col min="15621" max="15621" width="10.6640625" style="58" customWidth="1"/>
    <col min="15622" max="15622" width="20.6640625" style="58" customWidth="1"/>
    <col min="15623" max="15623" width="73.6640625" style="58" customWidth="1"/>
    <col min="15624" max="15625" width="9.33203125" style="58"/>
    <col min="15626" max="15626" width="23.33203125" style="58" customWidth="1"/>
    <col min="15627" max="15629" width="9.33203125" style="58"/>
    <col min="15630" max="15633" width="14.1640625" style="58" customWidth="1"/>
    <col min="15634" max="15634" width="9.33203125" style="58"/>
    <col min="15635" max="15638" width="14.1640625" style="58" customWidth="1"/>
    <col min="15639" max="15871" width="9.33203125" style="58"/>
    <col min="15872" max="15872" width="65.6640625" style="58" customWidth="1"/>
    <col min="15873" max="15873" width="10.6640625" style="58" customWidth="1"/>
    <col min="15874" max="15874" width="20.6640625" style="58" customWidth="1"/>
    <col min="15875" max="15875" width="3.33203125" style="58" customWidth="1"/>
    <col min="15876" max="15876" width="65.6640625" style="58" customWidth="1"/>
    <col min="15877" max="15877" width="10.6640625" style="58" customWidth="1"/>
    <col min="15878" max="15878" width="20.6640625" style="58" customWidth="1"/>
    <col min="15879" max="15879" width="73.6640625" style="58" customWidth="1"/>
    <col min="15880" max="15881" width="9.33203125" style="58"/>
    <col min="15882" max="15882" width="23.33203125" style="58" customWidth="1"/>
    <col min="15883" max="15885" width="9.33203125" style="58"/>
    <col min="15886" max="15889" width="14.1640625" style="58" customWidth="1"/>
    <col min="15890" max="15890" width="9.33203125" style="58"/>
    <col min="15891" max="15894" width="14.1640625" style="58" customWidth="1"/>
    <col min="15895" max="16127" width="9.33203125" style="58"/>
    <col min="16128" max="16128" width="65.6640625" style="58" customWidth="1"/>
    <col min="16129" max="16129" width="10.6640625" style="58" customWidth="1"/>
    <col min="16130" max="16130" width="20.6640625" style="58" customWidth="1"/>
    <col min="16131" max="16131" width="3.33203125" style="58" customWidth="1"/>
    <col min="16132" max="16132" width="65.6640625" style="58" customWidth="1"/>
    <col min="16133" max="16133" width="10.6640625" style="58" customWidth="1"/>
    <col min="16134" max="16134" width="20.6640625" style="58" customWidth="1"/>
    <col min="16135" max="16135" width="73.6640625" style="58" customWidth="1"/>
    <col min="16136" max="16137" width="9.33203125" style="58"/>
    <col min="16138" max="16138" width="23.33203125" style="58" customWidth="1"/>
    <col min="16139" max="16141" width="9.33203125" style="58"/>
    <col min="16142" max="16145" width="14.1640625" style="58" customWidth="1"/>
    <col min="16146" max="16146" width="9.33203125" style="58"/>
    <col min="16147" max="16150" width="14.1640625" style="58" customWidth="1"/>
    <col min="16151" max="16384" width="9.33203125" style="58"/>
  </cols>
  <sheetData>
    <row r="1" spans="1:23" ht="23.25" x14ac:dyDescent="0.2">
      <c r="A1" s="56" t="e">
        <f>#REF!</f>
        <v>#REF!</v>
      </c>
      <c r="B1" s="56"/>
      <c r="C1" s="56"/>
      <c r="D1" s="56"/>
      <c r="E1" s="56"/>
      <c r="F1" s="56"/>
      <c r="G1" s="56"/>
      <c r="H1" s="57" t="s">
        <v>6</v>
      </c>
      <c r="O1" s="58"/>
      <c r="P1" s="58"/>
      <c r="Q1" s="60">
        <v>52</v>
      </c>
      <c r="R1" s="60" t="s">
        <v>189</v>
      </c>
      <c r="T1" s="59"/>
      <c r="U1" s="59"/>
    </row>
    <row r="2" spans="1:23" ht="15.6" customHeight="1" x14ac:dyDescent="0.2">
      <c r="N2"/>
      <c r="Q2" s="60">
        <v>95</v>
      </c>
      <c r="R2" s="60" t="s">
        <v>3</v>
      </c>
    </row>
    <row r="3" spans="1:23" ht="44.85" customHeight="1" x14ac:dyDescent="0.2">
      <c r="A3" s="258"/>
      <c r="B3" s="259"/>
      <c r="C3" s="259"/>
      <c r="D3" s="259"/>
      <c r="E3" s="259"/>
      <c r="F3" s="259"/>
      <c r="G3" s="259"/>
      <c r="H3" s="124"/>
      <c r="N3"/>
      <c r="O3" s="59"/>
      <c r="P3" s="59"/>
      <c r="Q3" s="60">
        <v>78</v>
      </c>
      <c r="R3" s="60" t="s">
        <v>3</v>
      </c>
      <c r="T3" s="59"/>
      <c r="U3" s="59"/>
    </row>
    <row r="4" spans="1:23" ht="15.6" customHeight="1" thickBot="1" x14ac:dyDescent="0.25">
      <c r="N4"/>
    </row>
    <row r="5" spans="1:23" ht="25.5" customHeight="1" thickBot="1" x14ac:dyDescent="0.25">
      <c r="A5" s="64" t="s">
        <v>245</v>
      </c>
      <c r="B5" s="65"/>
      <c r="C5" s="66"/>
      <c r="D5" s="67"/>
      <c r="E5" s="64" t="s">
        <v>289</v>
      </c>
      <c r="F5" s="68"/>
      <c r="G5" s="66"/>
      <c r="H5" s="69" t="s">
        <v>59</v>
      </c>
      <c r="O5" s="71"/>
      <c r="P5" s="71"/>
      <c r="T5" s="71"/>
      <c r="U5" s="71"/>
    </row>
    <row r="6" spans="1:23" ht="17.100000000000001" customHeight="1" x14ac:dyDescent="0.2">
      <c r="A6" s="72" t="s">
        <v>0</v>
      </c>
      <c r="B6" s="73" t="s">
        <v>1</v>
      </c>
      <c r="C6" s="74" t="s">
        <v>2</v>
      </c>
      <c r="D6" s="114"/>
      <c r="E6" s="72" t="s">
        <v>0</v>
      </c>
      <c r="F6" s="75" t="s">
        <v>1</v>
      </c>
      <c r="G6" s="76" t="s">
        <v>2</v>
      </c>
      <c r="H6" s="313" t="str">
        <f>IF(AND(SUMIF($S:$S,"SQ9",$R:$R)=0,ISBLANK('SICI(3)'!F13),ISBLANK('SICI(3)'!F17)),"OK",IF(AND(ABS(SUMIF($S:$S,"SQ9",$R:$R))&gt;0,ISBLANK('SICI(3)'!F13),ISBLANK('SICI(3)'!F17)),"Attenzione: inserire le voci di costituzione del fondo unicamente in presenza di certificazione dello stesso (cfr. SICI GEN353 o GEN355) !",IF(AND(SUMIF($S:$S,"SQ9",$R:$R)=0,SUM('SICI(3)'!F13,'SICI(3)'!F17)&gt;0),"Attenzione: in presenza di date di certificazione del fondo (cfr. SICI GEN353 o GEN355) è necessario compilare il lato costituzione di T15 !","OK")))</f>
        <v>OK</v>
      </c>
      <c r="J6" s="125"/>
    </row>
    <row r="7" spans="1:23" ht="17.100000000000001" customHeight="1" x14ac:dyDescent="0.25">
      <c r="A7" s="126" t="s">
        <v>84</v>
      </c>
      <c r="B7" s="79"/>
      <c r="C7" s="127"/>
      <c r="D7" s="67"/>
      <c r="E7" s="126" t="s">
        <v>84</v>
      </c>
      <c r="F7" s="79"/>
      <c r="G7" s="80"/>
      <c r="H7" s="317"/>
      <c r="O7" s="2" t="s">
        <v>60</v>
      </c>
      <c r="P7" s="115"/>
      <c r="Q7" s="116"/>
      <c r="R7" s="116"/>
      <c r="T7" s="2" t="s">
        <v>61</v>
      </c>
      <c r="U7" s="115"/>
      <c r="V7" s="116"/>
      <c r="W7" s="116"/>
    </row>
    <row r="8" spans="1:23" ht="17.100000000000001" customHeight="1" x14ac:dyDescent="0.2">
      <c r="A8" s="86" t="s">
        <v>62</v>
      </c>
      <c r="B8" s="87"/>
      <c r="C8" s="128"/>
      <c r="D8" s="67"/>
      <c r="E8" s="86" t="s">
        <v>164</v>
      </c>
      <c r="F8" s="87"/>
      <c r="G8" s="88"/>
      <c r="H8" s="317"/>
      <c r="O8" s="3" t="s">
        <v>63</v>
      </c>
      <c r="P8" s="3" t="s">
        <v>64</v>
      </c>
      <c r="Q8" s="3" t="s">
        <v>65</v>
      </c>
      <c r="R8" s="3" t="s">
        <v>28</v>
      </c>
      <c r="T8" s="3" t="s">
        <v>63</v>
      </c>
      <c r="U8" s="3" t="s">
        <v>64</v>
      </c>
      <c r="V8" s="3" t="s">
        <v>65</v>
      </c>
      <c r="W8" s="3" t="s">
        <v>28</v>
      </c>
    </row>
    <row r="9" spans="1:23" ht="17.100000000000001" customHeight="1" x14ac:dyDescent="0.2">
      <c r="A9" s="90" t="s">
        <v>85</v>
      </c>
      <c r="B9" s="93" t="s">
        <v>86</v>
      </c>
      <c r="C9" s="92">
        <v>89791</v>
      </c>
      <c r="D9" s="67"/>
      <c r="E9" s="129" t="s">
        <v>252</v>
      </c>
      <c r="F9" s="130" t="s">
        <v>253</v>
      </c>
      <c r="G9" s="92">
        <v>63020</v>
      </c>
      <c r="H9" s="317"/>
      <c r="O9" s="59">
        <v>52</v>
      </c>
      <c r="P9" s="59">
        <v>7</v>
      </c>
      <c r="Q9" s="59" t="str">
        <f>B9</f>
        <v>F00B</v>
      </c>
      <c r="R9" s="131">
        <f>ROUND(C9,0)</f>
        <v>89791</v>
      </c>
      <c r="S9" s="59" t="str">
        <f t="shared" ref="S9:S25" si="0">VLOOKUP(O9,Q:R,2,FALSE)</f>
        <v>SQ9</v>
      </c>
      <c r="T9" s="59">
        <v>52</v>
      </c>
      <c r="U9" s="59">
        <v>61</v>
      </c>
      <c r="V9" s="132" t="str">
        <f>F9</f>
        <v>U20S</v>
      </c>
      <c r="W9" s="131">
        <f>ROUND(G9,0)</f>
        <v>63020</v>
      </c>
    </row>
    <row r="10" spans="1:23" ht="17.100000000000001" customHeight="1" x14ac:dyDescent="0.2">
      <c r="A10" s="90" t="s">
        <v>244</v>
      </c>
      <c r="B10" s="93" t="s">
        <v>157</v>
      </c>
      <c r="C10" s="92">
        <v>2496</v>
      </c>
      <c r="D10" s="67"/>
      <c r="E10" s="288" t="s">
        <v>290</v>
      </c>
      <c r="F10" s="311" t="s">
        <v>291</v>
      </c>
      <c r="G10" s="92"/>
      <c r="H10" s="317"/>
      <c r="O10" s="59">
        <v>52</v>
      </c>
      <c r="P10" s="59">
        <v>7</v>
      </c>
      <c r="Q10" s="59" t="str">
        <f t="shared" ref="Q10:Q24" si="1">B10</f>
        <v>F10Y</v>
      </c>
      <c r="R10" s="131">
        <f t="shared" ref="R10:R24" si="2">ROUND(C10,0)</f>
        <v>2496</v>
      </c>
      <c r="S10" s="59" t="str">
        <f t="shared" si="0"/>
        <v>SQ9</v>
      </c>
      <c r="T10" s="59">
        <v>52</v>
      </c>
      <c r="U10" s="59">
        <v>61</v>
      </c>
      <c r="V10" s="132" t="str">
        <f t="shared" ref="V10:V31" si="3">F10</f>
        <v>U02P</v>
      </c>
      <c r="W10" s="131">
        <f t="shared" ref="W10:W31" si="4">ROUND(G10,0)</f>
        <v>0</v>
      </c>
    </row>
    <row r="11" spans="1:23" ht="17.100000000000001" customHeight="1" thickBot="1" x14ac:dyDescent="0.25">
      <c r="A11" s="90" t="s">
        <v>292</v>
      </c>
      <c r="B11" s="93" t="s">
        <v>254</v>
      </c>
      <c r="C11" s="92">
        <v>2535</v>
      </c>
      <c r="D11" s="67"/>
      <c r="E11" s="90" t="s">
        <v>215</v>
      </c>
      <c r="F11" s="93" t="s">
        <v>87</v>
      </c>
      <c r="G11" s="92">
        <v>14101</v>
      </c>
      <c r="H11" s="316"/>
      <c r="O11" s="59">
        <v>52</v>
      </c>
      <c r="P11" s="59">
        <v>7</v>
      </c>
      <c r="Q11" s="59" t="str">
        <f t="shared" si="1"/>
        <v>F20K</v>
      </c>
      <c r="R11" s="131">
        <f t="shared" si="2"/>
        <v>2535</v>
      </c>
      <c r="S11" s="59" t="str">
        <f t="shared" si="0"/>
        <v>SQ9</v>
      </c>
      <c r="T11" s="59">
        <v>52</v>
      </c>
      <c r="U11" s="59">
        <v>61</v>
      </c>
      <c r="V11" s="132" t="str">
        <f t="shared" si="3"/>
        <v>U00D</v>
      </c>
      <c r="W11" s="131">
        <f t="shared" si="4"/>
        <v>14101</v>
      </c>
    </row>
    <row r="12" spans="1:23" ht="17.100000000000001" customHeight="1" x14ac:dyDescent="0.2">
      <c r="A12" s="90" t="s">
        <v>280</v>
      </c>
      <c r="B12" s="133" t="s">
        <v>71</v>
      </c>
      <c r="C12" s="92">
        <v>1361</v>
      </c>
      <c r="D12" s="67"/>
      <c r="E12" s="90" t="s">
        <v>216</v>
      </c>
      <c r="F12" s="93" t="s">
        <v>90</v>
      </c>
      <c r="G12" s="92">
        <v>2172</v>
      </c>
      <c r="H12" s="315" t="s">
        <v>218</v>
      </c>
      <c r="O12" s="59">
        <v>52</v>
      </c>
      <c r="P12" s="59">
        <v>7</v>
      </c>
      <c r="Q12" s="59" t="str">
        <f t="shared" si="1"/>
        <v>F00Z</v>
      </c>
      <c r="R12" s="131">
        <f t="shared" si="2"/>
        <v>1361</v>
      </c>
      <c r="S12" s="59" t="str">
        <f t="shared" si="0"/>
        <v>SQ9</v>
      </c>
      <c r="T12" s="59">
        <v>52</v>
      </c>
      <c r="U12" s="59">
        <v>61</v>
      </c>
      <c r="V12" s="132" t="str">
        <f t="shared" si="3"/>
        <v>U00E</v>
      </c>
      <c r="W12" s="131">
        <f t="shared" si="4"/>
        <v>2172</v>
      </c>
    </row>
    <row r="13" spans="1:23" ht="17.100000000000001" customHeight="1" thickBot="1" x14ac:dyDescent="0.25">
      <c r="A13" s="90" t="s">
        <v>281</v>
      </c>
      <c r="B13" s="133" t="s">
        <v>278</v>
      </c>
      <c r="C13" s="92">
        <v>2413</v>
      </c>
      <c r="D13" s="67"/>
      <c r="E13" s="90" t="s">
        <v>217</v>
      </c>
      <c r="F13" s="93" t="s">
        <v>92</v>
      </c>
      <c r="G13" s="92"/>
      <c r="H13" s="316"/>
      <c r="O13" s="59">
        <v>52</v>
      </c>
      <c r="P13" s="59">
        <v>7</v>
      </c>
      <c r="Q13" s="59" t="str">
        <f t="shared" si="1"/>
        <v>F23X</v>
      </c>
      <c r="R13" s="131">
        <f t="shared" si="2"/>
        <v>2413</v>
      </c>
      <c r="S13" s="59" t="str">
        <f t="shared" si="0"/>
        <v>SQ9</v>
      </c>
      <c r="T13" s="59">
        <v>52</v>
      </c>
      <c r="U13" s="59">
        <v>61</v>
      </c>
      <c r="V13" s="132" t="str">
        <f t="shared" si="3"/>
        <v>U00F</v>
      </c>
      <c r="W13" s="131">
        <f t="shared" si="4"/>
        <v>0</v>
      </c>
    </row>
    <row r="14" spans="1:23" ht="17.100000000000001" customHeight="1" x14ac:dyDescent="0.2">
      <c r="A14" s="90" t="s">
        <v>88</v>
      </c>
      <c r="B14" s="93" t="s">
        <v>89</v>
      </c>
      <c r="C14" s="92">
        <v>1462</v>
      </c>
      <c r="D14" s="67"/>
      <c r="E14" s="287" t="s">
        <v>293</v>
      </c>
      <c r="F14" s="286" t="s">
        <v>294</v>
      </c>
      <c r="G14" s="92"/>
      <c r="H14" s="313" t="str">
        <f>IF(LEN(H16&amp;H17&amp;H18&amp;H19&amp;H20&amp;H21&amp;H22&amp;H23&amp;H24&amp;H25)&gt;0,"Attenzione, le seguenti voci creano incongruenza perché magg. del 10% del totale:","OK")</f>
        <v>OK</v>
      </c>
      <c r="O14" s="59">
        <v>52</v>
      </c>
      <c r="P14" s="59">
        <v>7</v>
      </c>
      <c r="Q14" s="59" t="str">
        <f t="shared" si="1"/>
        <v>F00C</v>
      </c>
      <c r="R14" s="131">
        <f t="shared" si="2"/>
        <v>1462</v>
      </c>
      <c r="S14" s="59" t="str">
        <f t="shared" si="0"/>
        <v>SQ9</v>
      </c>
      <c r="T14" s="59">
        <v>52</v>
      </c>
      <c r="U14" s="59">
        <v>61</v>
      </c>
      <c r="V14" s="132" t="str">
        <f t="shared" si="3"/>
        <v>U07T</v>
      </c>
      <c r="W14" s="131">
        <f t="shared" si="4"/>
        <v>0</v>
      </c>
    </row>
    <row r="15" spans="1:23" ht="17.100000000000001" customHeight="1" x14ac:dyDescent="0.2">
      <c r="A15" s="90" t="s">
        <v>91</v>
      </c>
      <c r="B15" s="133" t="s">
        <v>14</v>
      </c>
      <c r="C15" s="92"/>
      <c r="D15" s="67"/>
      <c r="E15" s="90" t="s">
        <v>219</v>
      </c>
      <c r="F15" s="93" t="s">
        <v>95</v>
      </c>
      <c r="G15" s="92">
        <v>8218</v>
      </c>
      <c r="H15" s="318"/>
      <c r="O15" s="59">
        <v>52</v>
      </c>
      <c r="P15" s="59">
        <v>7</v>
      </c>
      <c r="Q15" s="59" t="str">
        <f t="shared" si="1"/>
        <v>F70A</v>
      </c>
      <c r="R15" s="131">
        <f t="shared" si="2"/>
        <v>0</v>
      </c>
      <c r="S15" s="59" t="str">
        <f t="shared" si="0"/>
        <v>SQ9</v>
      </c>
      <c r="T15" s="59">
        <v>52</v>
      </c>
      <c r="U15" s="59">
        <v>61</v>
      </c>
      <c r="V15" s="132" t="str">
        <f t="shared" si="3"/>
        <v>U00G</v>
      </c>
      <c r="W15" s="131">
        <f t="shared" si="4"/>
        <v>8218</v>
      </c>
    </row>
    <row r="16" spans="1:23" ht="17.100000000000001" customHeight="1" x14ac:dyDescent="0.2">
      <c r="A16" s="90" t="s">
        <v>93</v>
      </c>
      <c r="B16" s="93" t="s">
        <v>94</v>
      </c>
      <c r="C16" s="92"/>
      <c r="D16" s="67"/>
      <c r="E16" s="90" t="s">
        <v>220</v>
      </c>
      <c r="F16" s="93" t="s">
        <v>98</v>
      </c>
      <c r="G16" s="92">
        <v>17360</v>
      </c>
      <c r="H16" s="134" t="str">
        <f>IF(C62&lt;&gt;0,IF(R25/ABS(C$62)&gt;0.1,"Fondo - Altre risorse fisse - F00O",""),"")</f>
        <v/>
      </c>
      <c r="O16" s="59">
        <v>52</v>
      </c>
      <c r="P16" s="59">
        <v>7</v>
      </c>
      <c r="Q16" s="59" t="str">
        <f t="shared" si="1"/>
        <v>F00D</v>
      </c>
      <c r="R16" s="131">
        <f t="shared" si="2"/>
        <v>0</v>
      </c>
      <c r="S16" s="59" t="str">
        <f t="shared" si="0"/>
        <v>SQ9</v>
      </c>
      <c r="T16" s="59">
        <v>52</v>
      </c>
      <c r="U16" s="59">
        <v>61</v>
      </c>
      <c r="V16" s="132" t="str">
        <f t="shared" si="3"/>
        <v>U00H</v>
      </c>
      <c r="W16" s="131">
        <f t="shared" si="4"/>
        <v>17360</v>
      </c>
    </row>
    <row r="17" spans="1:23" ht="17.100000000000001" customHeight="1" x14ac:dyDescent="0.2">
      <c r="A17" s="90" t="s">
        <v>96</v>
      </c>
      <c r="B17" s="93" t="s">
        <v>97</v>
      </c>
      <c r="C17" s="92"/>
      <c r="D17" s="67"/>
      <c r="E17" s="90" t="s">
        <v>295</v>
      </c>
      <c r="F17" s="93" t="s">
        <v>99</v>
      </c>
      <c r="G17" s="92">
        <v>4853</v>
      </c>
      <c r="H17" s="264" t="str">
        <f>IF(C62&lt;&gt;0,IF(R50/ABS(C62)&gt;0.1,"Fondo risorse decentrate - Altre risorse variabili - F00O",""),"")</f>
        <v/>
      </c>
      <c r="O17" s="59">
        <v>52</v>
      </c>
      <c r="P17" s="59">
        <v>7</v>
      </c>
      <c r="Q17" s="59" t="str">
        <f t="shared" si="1"/>
        <v>F00E</v>
      </c>
      <c r="R17" s="131">
        <f t="shared" si="2"/>
        <v>0</v>
      </c>
      <c r="S17" s="59" t="str">
        <f t="shared" si="0"/>
        <v>SQ9</v>
      </c>
      <c r="T17" s="59">
        <v>52</v>
      </c>
      <c r="U17" s="59">
        <v>61</v>
      </c>
      <c r="V17" s="132" t="str">
        <f t="shared" si="3"/>
        <v>U00J</v>
      </c>
      <c r="W17" s="131">
        <f t="shared" si="4"/>
        <v>4853</v>
      </c>
    </row>
    <row r="18" spans="1:23" ht="17.100000000000001" customHeight="1" x14ac:dyDescent="0.2">
      <c r="A18" s="90" t="s">
        <v>158</v>
      </c>
      <c r="B18" s="93" t="s">
        <v>159</v>
      </c>
      <c r="C18" s="92"/>
      <c r="D18" s="67"/>
      <c r="E18" s="90" t="s">
        <v>221</v>
      </c>
      <c r="F18" s="93" t="s">
        <v>102</v>
      </c>
      <c r="G18" s="92">
        <v>4986</v>
      </c>
      <c r="H18" s="134" t="str">
        <f>IF(C62&lt;&gt;0,IF(R60/ABS(C62)&gt;0.1,"Fondo risorse decentrate - Altre decurtazioni - F01P",""),"")</f>
        <v/>
      </c>
      <c r="O18" s="135">
        <v>52</v>
      </c>
      <c r="P18" s="59">
        <v>7</v>
      </c>
      <c r="Q18" s="59" t="str">
        <f t="shared" si="1"/>
        <v>F00J</v>
      </c>
      <c r="R18" s="131">
        <f t="shared" si="2"/>
        <v>0</v>
      </c>
      <c r="S18" s="59" t="str">
        <f t="shared" si="0"/>
        <v>SQ9</v>
      </c>
      <c r="T18" s="59">
        <v>52</v>
      </c>
      <c r="U18" s="59">
        <v>61</v>
      </c>
      <c r="V18" s="132" t="str">
        <f t="shared" si="3"/>
        <v>U00K</v>
      </c>
      <c r="W18" s="131">
        <f t="shared" si="4"/>
        <v>4986</v>
      </c>
    </row>
    <row r="19" spans="1:23" ht="17.100000000000001" customHeight="1" x14ac:dyDescent="0.2">
      <c r="A19" s="90" t="s">
        <v>100</v>
      </c>
      <c r="B19" s="93" t="s">
        <v>101</v>
      </c>
      <c r="C19" s="92"/>
      <c r="D19" s="67"/>
      <c r="E19" s="90" t="s">
        <v>222</v>
      </c>
      <c r="F19" s="93" t="s">
        <v>103</v>
      </c>
      <c r="G19" s="92">
        <v>3925</v>
      </c>
      <c r="H19" s="134" t="str">
        <f>IF(C76&lt;&gt;0,IF(R70/ABS(C76)&gt;0.1,"Incarichi di Elevata Qualificazione - Altre risorse fisse - F00O",""),"")</f>
        <v/>
      </c>
      <c r="O19" s="135">
        <v>52</v>
      </c>
      <c r="P19" s="59">
        <v>7</v>
      </c>
      <c r="Q19" s="59" t="str">
        <f t="shared" si="1"/>
        <v>F00K</v>
      </c>
      <c r="R19" s="131">
        <f t="shared" si="2"/>
        <v>0</v>
      </c>
      <c r="S19" s="59" t="str">
        <f t="shared" si="0"/>
        <v>SQ9</v>
      </c>
      <c r="T19" s="59">
        <v>52</v>
      </c>
      <c r="U19" s="59">
        <v>61</v>
      </c>
      <c r="V19" s="132" t="str">
        <f t="shared" si="3"/>
        <v>U00L</v>
      </c>
      <c r="W19" s="131">
        <f t="shared" si="4"/>
        <v>3925</v>
      </c>
    </row>
    <row r="20" spans="1:23" ht="17.100000000000001" customHeight="1" x14ac:dyDescent="0.2">
      <c r="A20" s="90" t="s">
        <v>296</v>
      </c>
      <c r="B20" s="93" t="s">
        <v>279</v>
      </c>
      <c r="C20" s="92"/>
      <c r="D20" s="67"/>
      <c r="E20" s="90" t="s">
        <v>297</v>
      </c>
      <c r="F20" s="119" t="s">
        <v>72</v>
      </c>
      <c r="G20" s="92">
        <v>3933</v>
      </c>
      <c r="H20" s="134" t="str">
        <f>IF(C76&lt;&gt;0,IF(R74/ABS(C76)&gt;0.1,"Incarichi di Elevata Qualificazione - Altre decurtazioni - F01P",""),"")</f>
        <v/>
      </c>
      <c r="O20" s="135">
        <v>52</v>
      </c>
      <c r="P20" s="59">
        <v>7</v>
      </c>
      <c r="Q20" s="59" t="str">
        <f t="shared" si="1"/>
        <v>F23Y</v>
      </c>
      <c r="R20" s="131">
        <f t="shared" si="2"/>
        <v>0</v>
      </c>
      <c r="S20" s="59" t="str">
        <f t="shared" si="0"/>
        <v>SQ9</v>
      </c>
      <c r="T20" s="59">
        <v>52</v>
      </c>
      <c r="U20" s="59">
        <v>61</v>
      </c>
      <c r="V20" s="132" t="str">
        <f t="shared" si="3"/>
        <v>U22I</v>
      </c>
      <c r="W20" s="131">
        <f t="shared" si="4"/>
        <v>3933</v>
      </c>
    </row>
    <row r="21" spans="1:23" ht="17.100000000000001" customHeight="1" x14ac:dyDescent="0.2">
      <c r="A21" s="285" t="s">
        <v>298</v>
      </c>
      <c r="B21" s="232" t="s">
        <v>299</v>
      </c>
      <c r="C21" s="92">
        <v>18734</v>
      </c>
      <c r="D21" s="67"/>
      <c r="E21" s="90" t="s">
        <v>242</v>
      </c>
      <c r="F21" s="93" t="s">
        <v>223</v>
      </c>
      <c r="G21" s="92"/>
      <c r="H21" s="134" t="str">
        <f>IF(C88&lt;&gt;0,IF(R82/ABS(C88)&gt;0.1,"Straordinario - Altre risorse - F00O",""),"")</f>
        <v/>
      </c>
      <c r="O21" s="135">
        <v>52</v>
      </c>
      <c r="P21" s="59">
        <v>7</v>
      </c>
      <c r="Q21" s="59" t="str">
        <f t="shared" si="1"/>
        <v>F25W</v>
      </c>
      <c r="R21" s="131">
        <f t="shared" si="2"/>
        <v>18734</v>
      </c>
      <c r="S21" s="59" t="str">
        <f t="shared" si="0"/>
        <v>SQ9</v>
      </c>
      <c r="T21" s="59">
        <v>52</v>
      </c>
      <c r="U21" s="59">
        <v>61</v>
      </c>
      <c r="V21" s="132" t="str">
        <f t="shared" si="3"/>
        <v>U07E</v>
      </c>
      <c r="W21" s="131">
        <f t="shared" si="4"/>
        <v>0</v>
      </c>
    </row>
    <row r="22" spans="1:23" ht="17.100000000000001" customHeight="1" x14ac:dyDescent="0.2">
      <c r="A22" s="90" t="s">
        <v>150</v>
      </c>
      <c r="B22" s="93" t="s">
        <v>151</v>
      </c>
      <c r="C22" s="92"/>
      <c r="D22" s="67"/>
      <c r="E22" s="90" t="s">
        <v>224</v>
      </c>
      <c r="F22" s="93" t="s">
        <v>154</v>
      </c>
      <c r="G22" s="92">
        <v>2416</v>
      </c>
      <c r="H22" s="134" t="str">
        <f>IF(C88&lt;&gt;0,IF(R86/ABS(C88)&gt;0.1,"Straordinario - Altre decurtazioni - F01P",""),"")</f>
        <v/>
      </c>
      <c r="O22" s="135">
        <v>52</v>
      </c>
      <c r="P22" s="59">
        <v>7</v>
      </c>
      <c r="Q22" s="59" t="str">
        <f t="shared" si="1"/>
        <v>F10K</v>
      </c>
      <c r="R22" s="131">
        <f t="shared" si="2"/>
        <v>0</v>
      </c>
      <c r="S22" s="59" t="str">
        <f t="shared" si="0"/>
        <v>SQ9</v>
      </c>
      <c r="T22" s="59">
        <v>52</v>
      </c>
      <c r="U22" s="59">
        <v>61</v>
      </c>
      <c r="V22" s="132" t="str">
        <f t="shared" si="3"/>
        <v>U04C</v>
      </c>
      <c r="W22" s="131">
        <f t="shared" si="4"/>
        <v>2416</v>
      </c>
    </row>
    <row r="23" spans="1:23" ht="17.100000000000001" customHeight="1" x14ac:dyDescent="0.2">
      <c r="A23" s="90" t="s">
        <v>300</v>
      </c>
      <c r="B23" s="93" t="s">
        <v>243</v>
      </c>
      <c r="C23" s="96"/>
      <c r="D23" s="67"/>
      <c r="E23" s="136" t="s">
        <v>225</v>
      </c>
      <c r="F23" s="93" t="s">
        <v>104</v>
      </c>
      <c r="G23" s="92">
        <v>1428</v>
      </c>
      <c r="H23" s="134" t="str">
        <f>IF(G34&lt;&gt;0,IF(W32/ABS(G34)&gt;0.1,"Fondo risorse decentrate - Altre destinazioni - U998",""),"")</f>
        <v/>
      </c>
      <c r="I23" s="137"/>
      <c r="O23" s="135">
        <v>52</v>
      </c>
      <c r="P23" s="59">
        <v>7</v>
      </c>
      <c r="Q23" s="59" t="str">
        <f t="shared" si="1"/>
        <v>F16L</v>
      </c>
      <c r="R23" s="131">
        <f t="shared" si="2"/>
        <v>0</v>
      </c>
      <c r="S23" s="59" t="str">
        <f t="shared" si="0"/>
        <v>SQ9</v>
      </c>
      <c r="T23" s="59">
        <v>52</v>
      </c>
      <c r="U23" s="59">
        <v>61</v>
      </c>
      <c r="V23" s="132" t="str">
        <f t="shared" si="3"/>
        <v>U00P</v>
      </c>
      <c r="W23" s="131">
        <f t="shared" si="4"/>
        <v>1428</v>
      </c>
    </row>
    <row r="24" spans="1:23" ht="17.100000000000001" customHeight="1" x14ac:dyDescent="0.2">
      <c r="A24" s="90" t="s">
        <v>301</v>
      </c>
      <c r="B24" s="93" t="s">
        <v>168</v>
      </c>
      <c r="C24" s="96">
        <v>3673</v>
      </c>
      <c r="D24" s="67"/>
      <c r="E24" s="90" t="s">
        <v>226</v>
      </c>
      <c r="F24" s="93" t="s">
        <v>105</v>
      </c>
      <c r="G24" s="92"/>
      <c r="H24" s="134" t="str">
        <f>IF(G70&lt;&gt;0,IF(W68/ABS(G70)&gt;0.1,"Incarichi di Elevata Qualificazione - Altre destinazioni - U998",""),"")</f>
        <v/>
      </c>
      <c r="I24" s="137"/>
      <c r="O24" s="135">
        <v>52</v>
      </c>
      <c r="P24" s="59">
        <v>7</v>
      </c>
      <c r="Q24" s="59" t="str">
        <f t="shared" si="1"/>
        <v>F15K</v>
      </c>
      <c r="R24" s="131">
        <f t="shared" si="2"/>
        <v>3673</v>
      </c>
      <c r="S24" s="59" t="str">
        <f t="shared" si="0"/>
        <v>SQ9</v>
      </c>
      <c r="T24" s="59">
        <v>52</v>
      </c>
      <c r="U24" s="59">
        <v>61</v>
      </c>
      <c r="V24" s="132" t="str">
        <f t="shared" si="3"/>
        <v>U00Q</v>
      </c>
      <c r="W24" s="131">
        <f t="shared" si="4"/>
        <v>0</v>
      </c>
    </row>
    <row r="25" spans="1:23" ht="17.100000000000001" customHeight="1" thickBot="1" x14ac:dyDescent="0.25">
      <c r="A25" s="90" t="s">
        <v>211</v>
      </c>
      <c r="B25" s="93" t="s">
        <v>212</v>
      </c>
      <c r="C25" s="96"/>
      <c r="D25" s="67"/>
      <c r="E25" s="90" t="s">
        <v>227</v>
      </c>
      <c r="F25" s="93" t="s">
        <v>106</v>
      </c>
      <c r="G25" s="92"/>
      <c r="H25" s="134" t="str">
        <f>IF(G84&lt;&gt;0,IF(W82/ABS(G84)&gt;0.1,"Straordinario - Altre destinazioni - U998",""),"")</f>
        <v/>
      </c>
      <c r="I25" s="137"/>
      <c r="O25" s="265">
        <v>52</v>
      </c>
      <c r="P25" s="265">
        <v>7</v>
      </c>
      <c r="Q25" s="265" t="str">
        <f>B25</f>
        <v>F00O</v>
      </c>
      <c r="R25" s="266">
        <f>ROUND(C25,0)</f>
        <v>0</v>
      </c>
      <c r="S25" s="265" t="str">
        <f t="shared" si="0"/>
        <v>SQ9</v>
      </c>
      <c r="T25" s="59">
        <v>52</v>
      </c>
      <c r="U25" s="59">
        <v>61</v>
      </c>
      <c r="V25" s="132" t="str">
        <f t="shared" si="3"/>
        <v>U00R</v>
      </c>
      <c r="W25" s="131">
        <f t="shared" si="4"/>
        <v>0</v>
      </c>
    </row>
    <row r="26" spans="1:23" ht="17.100000000000001" customHeight="1" thickBot="1" x14ac:dyDescent="0.25">
      <c r="A26" s="97" t="s">
        <v>8</v>
      </c>
      <c r="B26" s="106"/>
      <c r="C26" s="99">
        <f>SUM(C9:C25)</f>
        <v>122465</v>
      </c>
      <c r="D26" s="67"/>
      <c r="E26" s="90" t="s">
        <v>228</v>
      </c>
      <c r="F26" s="93" t="s">
        <v>107</v>
      </c>
      <c r="G26" s="92"/>
      <c r="H26" s="69" t="s">
        <v>248</v>
      </c>
      <c r="I26" s="137"/>
      <c r="O26" s="59"/>
      <c r="P26" s="59"/>
      <c r="Q26" s="59"/>
      <c r="R26" s="131"/>
      <c r="S26" s="140"/>
      <c r="T26" s="59">
        <v>52</v>
      </c>
      <c r="U26" s="59">
        <v>61</v>
      </c>
      <c r="V26" s="132" t="str">
        <f t="shared" si="3"/>
        <v>U00S</v>
      </c>
      <c r="W26" s="131">
        <f t="shared" si="4"/>
        <v>0</v>
      </c>
    </row>
    <row r="27" spans="1:23" ht="17.100000000000001" customHeight="1" x14ac:dyDescent="0.2">
      <c r="A27" s="138" t="s">
        <v>9</v>
      </c>
      <c r="B27" s="282"/>
      <c r="C27" s="139"/>
      <c r="D27" s="67"/>
      <c r="E27" s="58" t="s">
        <v>229</v>
      </c>
      <c r="F27" s="141" t="s">
        <v>110</v>
      </c>
      <c r="G27" s="92"/>
      <c r="H27" s="313" t="str">
        <f>IF(LEN(H30&amp;H31&amp;H32)&gt;0,"Attenzione, nelle seguenti sezioni le destinazioni risultano superiori alle relative risorse e generano pertanto squadratura 8:","OK")</f>
        <v>OK</v>
      </c>
      <c r="I27" s="137"/>
      <c r="T27" s="59">
        <v>52</v>
      </c>
      <c r="U27" s="59">
        <v>61</v>
      </c>
      <c r="V27" s="132" t="str">
        <f t="shared" si="3"/>
        <v>U01B</v>
      </c>
      <c r="W27" s="131">
        <f t="shared" si="4"/>
        <v>0</v>
      </c>
    </row>
    <row r="28" spans="1:23" ht="17.100000000000001" customHeight="1" x14ac:dyDescent="0.2">
      <c r="A28" s="90" t="s">
        <v>77</v>
      </c>
      <c r="B28" s="133" t="s">
        <v>13</v>
      </c>
      <c r="C28" s="92"/>
      <c r="D28" s="67"/>
      <c r="E28" s="90" t="s">
        <v>230</v>
      </c>
      <c r="F28" s="93" t="s">
        <v>113</v>
      </c>
      <c r="G28" s="92"/>
      <c r="H28" s="314"/>
      <c r="I28" s="137"/>
      <c r="O28" s="59">
        <v>52</v>
      </c>
      <c r="P28" s="59">
        <v>9</v>
      </c>
      <c r="Q28" s="59" t="str">
        <f t="shared" ref="Q28:Q50" si="5">B28</f>
        <v>F50H</v>
      </c>
      <c r="R28" s="131">
        <f t="shared" ref="R28:R50" si="6">ROUND(C28,0)</f>
        <v>0</v>
      </c>
      <c r="S28" s="59" t="str">
        <f t="shared" ref="S28:S50" si="7">VLOOKUP(O28,Q:R,2,FALSE)</f>
        <v>SQ9</v>
      </c>
      <c r="T28" s="59">
        <v>52</v>
      </c>
      <c r="U28" s="59">
        <v>61</v>
      </c>
      <c r="V28" s="132" t="str">
        <f t="shared" si="3"/>
        <v>U00M</v>
      </c>
      <c r="W28" s="131">
        <f t="shared" si="4"/>
        <v>0</v>
      </c>
    </row>
    <row r="29" spans="1:23" ht="17.100000000000001" customHeight="1" x14ac:dyDescent="0.2">
      <c r="A29" s="90" t="s">
        <v>78</v>
      </c>
      <c r="B29" s="119" t="s">
        <v>17</v>
      </c>
      <c r="C29" s="92"/>
      <c r="D29" s="67"/>
      <c r="E29" s="90" t="s">
        <v>231</v>
      </c>
      <c r="F29" s="93" t="s">
        <v>114</v>
      </c>
      <c r="G29" s="92">
        <v>914</v>
      </c>
      <c r="H29" s="314"/>
      <c r="I29" s="137"/>
      <c r="K29" s="142"/>
      <c r="O29" s="59">
        <v>52</v>
      </c>
      <c r="P29" s="59">
        <v>9</v>
      </c>
      <c r="Q29" s="59" t="str">
        <f t="shared" si="5"/>
        <v>F96H</v>
      </c>
      <c r="R29" s="131">
        <f t="shared" si="6"/>
        <v>0</v>
      </c>
      <c r="S29" s="59" t="str">
        <f t="shared" si="7"/>
        <v>SQ9</v>
      </c>
      <c r="T29" s="59">
        <v>52</v>
      </c>
      <c r="U29" s="59">
        <v>61</v>
      </c>
      <c r="V29" s="132" t="str">
        <f t="shared" si="3"/>
        <v>U00V</v>
      </c>
      <c r="W29" s="131">
        <f t="shared" si="4"/>
        <v>914</v>
      </c>
    </row>
    <row r="30" spans="1:23" ht="17.100000000000001" customHeight="1" x14ac:dyDescent="0.2">
      <c r="A30" s="90" t="s">
        <v>240</v>
      </c>
      <c r="B30" s="93" t="s">
        <v>152</v>
      </c>
      <c r="C30" s="92"/>
      <c r="D30" s="67"/>
      <c r="E30" s="90" t="s">
        <v>232</v>
      </c>
      <c r="F30" s="93" t="s">
        <v>116</v>
      </c>
      <c r="G30" s="92">
        <v>1250</v>
      </c>
      <c r="H30" s="143" t="str">
        <f>IF(AND(SUMIF($O:$O,$Q1,$R:$R)&lt;&gt;0,SUM('SICI(3)'!$F$13,'SICI(3)'!$F$17)&gt;0),IF(SUMIFS($R:$R,$P:$P,"&lt;&gt;81",$O:$O,$Q1)-SUMIFS($R:$R,$P:$P,"81",$O:$O,$Q1)-SUMIF($T:$T,$Q1,$W:$W)&lt;0,A7,""),"")</f>
        <v/>
      </c>
      <c r="I30" s="137"/>
      <c r="O30" s="59">
        <v>52</v>
      </c>
      <c r="P30" s="59">
        <v>9</v>
      </c>
      <c r="Q30" s="59" t="str">
        <f t="shared" si="5"/>
        <v>F10M</v>
      </c>
      <c r="R30" s="131">
        <f t="shared" si="6"/>
        <v>0</v>
      </c>
      <c r="S30" s="59" t="str">
        <f t="shared" si="7"/>
        <v>SQ9</v>
      </c>
      <c r="T30" s="59">
        <v>52</v>
      </c>
      <c r="U30" s="59">
        <v>61</v>
      </c>
      <c r="V30" s="132" t="str">
        <f t="shared" si="3"/>
        <v>U00Y</v>
      </c>
      <c r="W30" s="131">
        <f t="shared" si="4"/>
        <v>1250</v>
      </c>
    </row>
    <row r="31" spans="1:23" ht="17.100000000000001" customHeight="1" x14ac:dyDescent="0.2">
      <c r="A31" s="90" t="s">
        <v>241</v>
      </c>
      <c r="B31" s="93" t="s">
        <v>153</v>
      </c>
      <c r="C31" s="92"/>
      <c r="D31" s="67"/>
      <c r="E31" s="288" t="s">
        <v>302</v>
      </c>
      <c r="F31" s="289" t="s">
        <v>303</v>
      </c>
      <c r="G31" s="92"/>
      <c r="H31" s="143" t="str">
        <f>IF(SUMIFS($R:$R,$P:$P,"&lt;&gt;81",$O:$O,$Q2)-SUMIFS($R:$R,$P:$P,"81",$O:$O,$Q2)-SUMIF($T:$T,$Q2,$W:$W)&lt;0,$A$63,"")</f>
        <v/>
      </c>
      <c r="I31" s="137"/>
      <c r="O31" s="59">
        <v>52</v>
      </c>
      <c r="P31" s="59">
        <v>9</v>
      </c>
      <c r="Q31" s="59" t="str">
        <f t="shared" si="5"/>
        <v>F10N</v>
      </c>
      <c r="R31" s="131">
        <f t="shared" si="6"/>
        <v>0</v>
      </c>
      <c r="S31" s="59" t="str">
        <f t="shared" si="7"/>
        <v>SQ9</v>
      </c>
      <c r="T31" s="59">
        <v>52</v>
      </c>
      <c r="U31" s="59">
        <v>61</v>
      </c>
      <c r="V31" s="132" t="str">
        <f t="shared" si="3"/>
        <v>U02S</v>
      </c>
      <c r="W31" s="131">
        <f t="shared" si="4"/>
        <v>0</v>
      </c>
    </row>
    <row r="32" spans="1:23" ht="17.100000000000001" customHeight="1" thickBot="1" x14ac:dyDescent="0.25">
      <c r="A32" s="90" t="s">
        <v>213</v>
      </c>
      <c r="B32" s="93" t="s">
        <v>155</v>
      </c>
      <c r="C32" s="92">
        <v>2416</v>
      </c>
      <c r="D32" s="67"/>
      <c r="E32" s="90" t="s">
        <v>119</v>
      </c>
      <c r="F32" s="93" t="s">
        <v>5</v>
      </c>
      <c r="G32" s="92"/>
      <c r="H32" s="146" t="str">
        <f>IF(SUMIFS($R:$R,$P:$P,"&lt;&gt;81",$O:$O,$Q3)-SUMIFS($R:$R,$P:$P,"81",$O:$O,$Q3)-SUMIF($T:$T,$Q3,$W:$W)&lt;0,$A$77,"")</f>
        <v/>
      </c>
      <c r="I32" s="137"/>
      <c r="O32" s="59">
        <v>52</v>
      </c>
      <c r="P32" s="59">
        <v>9</v>
      </c>
      <c r="Q32" s="59" t="str">
        <f t="shared" si="5"/>
        <v>F10L</v>
      </c>
      <c r="R32" s="131">
        <f t="shared" si="6"/>
        <v>2416</v>
      </c>
      <c r="S32" s="59" t="str">
        <f t="shared" si="7"/>
        <v>SQ9</v>
      </c>
      <c r="T32" s="265">
        <v>52</v>
      </c>
      <c r="U32" s="265">
        <v>61</v>
      </c>
      <c r="V32" s="267" t="str">
        <f>F32</f>
        <v>U998</v>
      </c>
      <c r="W32" s="266">
        <f>ROUND(G32,0)</f>
        <v>0</v>
      </c>
    </row>
    <row r="33" spans="1:23" ht="17.100000000000001" customHeight="1" thickBot="1" x14ac:dyDescent="0.25">
      <c r="A33" s="90" t="s">
        <v>108</v>
      </c>
      <c r="B33" s="93" t="s">
        <v>109</v>
      </c>
      <c r="C33" s="92">
        <v>3300</v>
      </c>
      <c r="D33" s="67"/>
      <c r="E33" s="105" t="s">
        <v>167</v>
      </c>
      <c r="F33" s="106"/>
      <c r="G33" s="99">
        <f>SUM(G9:G32)</f>
        <v>128576</v>
      </c>
      <c r="H33" s="54"/>
      <c r="O33" s="59">
        <v>52</v>
      </c>
      <c r="P33" s="59">
        <v>9</v>
      </c>
      <c r="Q33" s="59" t="str">
        <f t="shared" si="5"/>
        <v>F00S</v>
      </c>
      <c r="R33" s="131">
        <f t="shared" si="6"/>
        <v>3300</v>
      </c>
      <c r="S33" s="59" t="str">
        <f t="shared" si="7"/>
        <v>SQ9</v>
      </c>
      <c r="T33" s="59"/>
      <c r="U33" s="59"/>
      <c r="V33" s="132"/>
      <c r="W33" s="131"/>
    </row>
    <row r="34" spans="1:23" ht="17.100000000000001" customHeight="1" thickBot="1" x14ac:dyDescent="0.25">
      <c r="A34" s="90" t="s">
        <v>111</v>
      </c>
      <c r="B34" s="93" t="s">
        <v>112</v>
      </c>
      <c r="C34" s="92"/>
      <c r="D34" s="67"/>
      <c r="E34" s="100" t="s">
        <v>122</v>
      </c>
      <c r="F34" s="144"/>
      <c r="G34" s="145">
        <f>G33</f>
        <v>128576</v>
      </c>
      <c r="H34" s="54"/>
      <c r="O34" s="59">
        <v>52</v>
      </c>
      <c r="P34" s="59">
        <v>9</v>
      </c>
      <c r="Q34" s="59" t="str">
        <f t="shared" si="5"/>
        <v>F00V</v>
      </c>
      <c r="R34" s="131">
        <f t="shared" si="6"/>
        <v>0</v>
      </c>
      <c r="S34" s="59" t="str">
        <f t="shared" si="7"/>
        <v>SQ9</v>
      </c>
      <c r="T34" s="59"/>
      <c r="U34" s="59"/>
      <c r="V34" s="132"/>
      <c r="W34" s="131"/>
    </row>
    <row r="35" spans="1:23" ht="17.100000000000001" customHeight="1" x14ac:dyDescent="0.2">
      <c r="A35" s="284" t="s">
        <v>304</v>
      </c>
      <c r="B35" s="286" t="s">
        <v>305</v>
      </c>
      <c r="C35" s="92"/>
      <c r="D35" s="67"/>
      <c r="E35" s="147"/>
      <c r="F35" s="148"/>
      <c r="G35" s="149"/>
      <c r="H35" s="54"/>
      <c r="O35" s="59">
        <v>52</v>
      </c>
      <c r="P35" s="59">
        <v>9</v>
      </c>
      <c r="Q35" s="59" t="str">
        <f t="shared" si="5"/>
        <v>F25X</v>
      </c>
      <c r="R35" s="131">
        <f t="shared" si="6"/>
        <v>0</v>
      </c>
      <c r="S35" s="59" t="str">
        <f t="shared" si="7"/>
        <v>SQ9</v>
      </c>
      <c r="T35" s="59"/>
      <c r="U35" s="59"/>
      <c r="V35" s="59"/>
      <c r="W35" s="131"/>
    </row>
    <row r="36" spans="1:23" ht="17.100000000000001" customHeight="1" x14ac:dyDescent="0.2">
      <c r="A36" s="284" t="s">
        <v>385</v>
      </c>
      <c r="B36" s="289" t="s">
        <v>306</v>
      </c>
      <c r="C36" s="92"/>
      <c r="D36" s="67"/>
      <c r="E36" s="147"/>
      <c r="F36" s="148"/>
      <c r="G36" s="149"/>
      <c r="O36" s="59">
        <v>52</v>
      </c>
      <c r="P36" s="59">
        <v>9</v>
      </c>
      <c r="Q36" s="59" t="str">
        <f t="shared" si="5"/>
        <v>F24O</v>
      </c>
      <c r="R36" s="131">
        <f t="shared" si="6"/>
        <v>0</v>
      </c>
      <c r="S36" s="59" t="str">
        <f t="shared" si="7"/>
        <v>SQ9</v>
      </c>
    </row>
    <row r="37" spans="1:23" ht="17.100000000000001" customHeight="1" x14ac:dyDescent="0.2">
      <c r="A37" s="285" t="s">
        <v>386</v>
      </c>
      <c r="B37" s="289" t="s">
        <v>307</v>
      </c>
      <c r="C37" s="92"/>
      <c r="D37" s="67"/>
      <c r="E37" s="147"/>
      <c r="F37" s="148"/>
      <c r="G37" s="149"/>
      <c r="O37" s="59">
        <v>52</v>
      </c>
      <c r="P37" s="59">
        <v>9</v>
      </c>
      <c r="Q37" s="59" t="str">
        <f t="shared" si="5"/>
        <v>F24N</v>
      </c>
      <c r="R37" s="131">
        <f t="shared" si="6"/>
        <v>0</v>
      </c>
      <c r="S37" s="59" t="str">
        <f t="shared" si="7"/>
        <v>SQ9</v>
      </c>
    </row>
    <row r="38" spans="1:23" ht="17.100000000000001" customHeight="1" x14ac:dyDescent="0.2">
      <c r="A38" s="285" t="s">
        <v>387</v>
      </c>
      <c r="B38" s="289" t="s">
        <v>287</v>
      </c>
      <c r="C38" s="92">
        <v>3000</v>
      </c>
      <c r="D38" s="67"/>
      <c r="E38" s="147"/>
      <c r="F38" s="148"/>
      <c r="G38" s="149"/>
      <c r="O38" s="59">
        <v>52</v>
      </c>
      <c r="P38" s="59">
        <v>9</v>
      </c>
      <c r="Q38" s="59" t="str">
        <f t="shared" si="5"/>
        <v>F24L</v>
      </c>
      <c r="R38" s="131">
        <f t="shared" si="6"/>
        <v>3000</v>
      </c>
      <c r="S38" s="59" t="str">
        <f t="shared" si="7"/>
        <v>SQ9</v>
      </c>
    </row>
    <row r="39" spans="1:23" ht="17.100000000000001" customHeight="1" x14ac:dyDescent="0.2">
      <c r="A39" s="285" t="s">
        <v>388</v>
      </c>
      <c r="B39" s="289" t="s">
        <v>308</v>
      </c>
      <c r="C39" s="92">
        <v>10766</v>
      </c>
      <c r="D39" s="67"/>
      <c r="E39" s="147"/>
      <c r="F39" s="148"/>
      <c r="G39" s="149"/>
      <c r="O39" s="59">
        <v>52</v>
      </c>
      <c r="P39" s="59">
        <v>9</v>
      </c>
      <c r="Q39" s="59" t="str">
        <f t="shared" si="5"/>
        <v>F24P</v>
      </c>
      <c r="R39" s="131">
        <f t="shared" si="6"/>
        <v>10766</v>
      </c>
      <c r="S39" s="59" t="str">
        <f t="shared" si="7"/>
        <v>SQ9</v>
      </c>
    </row>
    <row r="40" spans="1:23" ht="17.100000000000001" customHeight="1" x14ac:dyDescent="0.2">
      <c r="A40" s="90" t="s">
        <v>309</v>
      </c>
      <c r="B40" s="93" t="s">
        <v>115</v>
      </c>
      <c r="C40" s="92"/>
      <c r="D40" s="67"/>
      <c r="E40" s="147"/>
      <c r="F40" s="148"/>
      <c r="G40" s="149"/>
      <c r="O40" s="59">
        <v>52</v>
      </c>
      <c r="P40" s="59">
        <v>9</v>
      </c>
      <c r="Q40" s="59" t="str">
        <f t="shared" si="5"/>
        <v>F00T</v>
      </c>
      <c r="R40" s="131">
        <f t="shared" si="6"/>
        <v>0</v>
      </c>
      <c r="S40" s="59" t="str">
        <f t="shared" si="7"/>
        <v>SQ9</v>
      </c>
    </row>
    <row r="41" spans="1:23" ht="17.100000000000001" customHeight="1" x14ac:dyDescent="0.2">
      <c r="A41" s="90" t="s">
        <v>117</v>
      </c>
      <c r="B41" s="93" t="s">
        <v>118</v>
      </c>
      <c r="C41" s="92"/>
      <c r="D41" s="67"/>
      <c r="E41" s="147"/>
      <c r="F41" s="148"/>
      <c r="G41" s="149"/>
      <c r="O41" s="59">
        <v>52</v>
      </c>
      <c r="P41" s="59">
        <v>9</v>
      </c>
      <c r="Q41" s="59" t="str">
        <f t="shared" si="5"/>
        <v>F00U</v>
      </c>
      <c r="R41" s="131">
        <f t="shared" si="6"/>
        <v>0</v>
      </c>
      <c r="S41" s="59" t="str">
        <f t="shared" si="7"/>
        <v>SQ9</v>
      </c>
    </row>
    <row r="42" spans="1:23" ht="17.100000000000001" customHeight="1" x14ac:dyDescent="0.2">
      <c r="A42" s="287" t="s">
        <v>310</v>
      </c>
      <c r="B42" s="286" t="s">
        <v>311</v>
      </c>
      <c r="C42" s="92">
        <v>3035</v>
      </c>
      <c r="D42" s="67"/>
      <c r="E42" s="147"/>
      <c r="F42" s="148"/>
      <c r="G42" s="149"/>
      <c r="O42" s="59">
        <v>52</v>
      </c>
      <c r="P42" s="59">
        <v>9</v>
      </c>
      <c r="Q42" s="59" t="str">
        <f t="shared" si="5"/>
        <v>F25Y</v>
      </c>
      <c r="R42" s="131">
        <f t="shared" si="6"/>
        <v>3035</v>
      </c>
      <c r="S42" s="59" t="str">
        <f t="shared" si="7"/>
        <v>SQ9</v>
      </c>
    </row>
    <row r="43" spans="1:23" ht="17.100000000000001" customHeight="1" x14ac:dyDescent="0.2">
      <c r="A43" s="90" t="s">
        <v>120</v>
      </c>
      <c r="B43" s="93" t="s">
        <v>121</v>
      </c>
      <c r="C43" s="92"/>
      <c r="D43" s="67"/>
      <c r="E43" s="147"/>
      <c r="F43" s="148"/>
      <c r="G43" s="149"/>
      <c r="O43" s="59">
        <v>52</v>
      </c>
      <c r="P43" s="59">
        <v>9</v>
      </c>
      <c r="Q43" s="59" t="str">
        <f t="shared" si="5"/>
        <v>F00X</v>
      </c>
      <c r="R43" s="131">
        <f t="shared" si="6"/>
        <v>0</v>
      </c>
      <c r="S43" s="59" t="str">
        <f t="shared" si="7"/>
        <v>SQ9</v>
      </c>
    </row>
    <row r="44" spans="1:23" ht="17.100000000000001" customHeight="1" x14ac:dyDescent="0.2">
      <c r="A44" s="90" t="s">
        <v>123</v>
      </c>
      <c r="B44" s="93" t="s">
        <v>124</v>
      </c>
      <c r="C44" s="92"/>
      <c r="D44" s="67"/>
      <c r="E44" s="147"/>
      <c r="F44" s="148"/>
      <c r="G44" s="149"/>
      <c r="O44" s="59">
        <v>52</v>
      </c>
      <c r="P44" s="59">
        <v>9</v>
      </c>
      <c r="Q44" s="59" t="str">
        <f t="shared" si="5"/>
        <v>F00Y</v>
      </c>
      <c r="R44" s="131">
        <f t="shared" si="6"/>
        <v>0</v>
      </c>
      <c r="S44" s="59" t="str">
        <f t="shared" si="7"/>
        <v>SQ9</v>
      </c>
    </row>
    <row r="45" spans="1:23" ht="17.100000000000001" customHeight="1" x14ac:dyDescent="0.2">
      <c r="A45" s="287" t="s">
        <v>312</v>
      </c>
      <c r="B45" s="286" t="s">
        <v>313</v>
      </c>
      <c r="C45" s="92"/>
      <c r="D45" s="67"/>
      <c r="E45" s="147"/>
      <c r="F45" s="148"/>
      <c r="G45" s="149"/>
      <c r="O45" s="59">
        <v>52</v>
      </c>
      <c r="P45" s="59">
        <v>9</v>
      </c>
      <c r="Q45" s="59" t="str">
        <f t="shared" si="5"/>
        <v>F25Z</v>
      </c>
      <c r="R45" s="131">
        <f t="shared" si="6"/>
        <v>0</v>
      </c>
      <c r="S45" s="59" t="str">
        <f t="shared" si="7"/>
        <v>SQ9</v>
      </c>
    </row>
    <row r="46" spans="1:23" ht="17.100000000000001" customHeight="1" x14ac:dyDescent="0.2">
      <c r="A46" s="287" t="s">
        <v>314</v>
      </c>
      <c r="B46" s="290" t="s">
        <v>315</v>
      </c>
      <c r="C46" s="273">
        <v>1165</v>
      </c>
      <c r="D46" s="67"/>
      <c r="E46" s="147"/>
      <c r="F46" s="148"/>
      <c r="G46" s="149"/>
      <c r="O46" s="59">
        <v>52</v>
      </c>
      <c r="P46" s="59">
        <v>9</v>
      </c>
      <c r="Q46" s="59" t="str">
        <f t="shared" si="5"/>
        <v>F24T</v>
      </c>
      <c r="R46" s="131">
        <f t="shared" si="6"/>
        <v>1165</v>
      </c>
      <c r="S46" s="59" t="str">
        <f t="shared" si="7"/>
        <v>SQ9</v>
      </c>
    </row>
    <row r="47" spans="1:23" ht="17.100000000000001" customHeight="1" x14ac:dyDescent="0.2">
      <c r="A47" s="287" t="s">
        <v>389</v>
      </c>
      <c r="B47" s="286" t="s">
        <v>316</v>
      </c>
      <c r="C47" s="92">
        <v>8370</v>
      </c>
      <c r="D47" s="67"/>
      <c r="E47" s="147"/>
      <c r="F47" s="148"/>
      <c r="G47" s="149"/>
      <c r="O47" s="59">
        <v>52</v>
      </c>
      <c r="P47" s="59">
        <v>9</v>
      </c>
      <c r="Q47" s="59" t="str">
        <f t="shared" si="5"/>
        <v>F26B</v>
      </c>
      <c r="R47" s="131">
        <f t="shared" si="6"/>
        <v>8370</v>
      </c>
      <c r="S47" s="59" t="str">
        <f t="shared" si="7"/>
        <v>SQ9</v>
      </c>
    </row>
    <row r="48" spans="1:23" ht="17.100000000000001" customHeight="1" x14ac:dyDescent="0.2">
      <c r="A48" s="90" t="s">
        <v>127</v>
      </c>
      <c r="B48" s="93" t="s">
        <v>128</v>
      </c>
      <c r="C48" s="92"/>
      <c r="D48" s="67"/>
      <c r="E48" s="147"/>
      <c r="F48" s="148"/>
      <c r="G48" s="149"/>
      <c r="O48" s="59">
        <v>52</v>
      </c>
      <c r="P48" s="59">
        <v>9</v>
      </c>
      <c r="Q48" s="59" t="str">
        <f t="shared" si="5"/>
        <v>F01M</v>
      </c>
      <c r="R48" s="131">
        <f t="shared" si="6"/>
        <v>0</v>
      </c>
      <c r="S48" s="59" t="str">
        <f t="shared" si="7"/>
        <v>SQ9</v>
      </c>
    </row>
    <row r="49" spans="1:23" ht="17.100000000000001" customHeight="1" x14ac:dyDescent="0.2">
      <c r="A49" s="287" t="s">
        <v>390</v>
      </c>
      <c r="B49" s="286" t="s">
        <v>4</v>
      </c>
      <c r="C49" s="92">
        <v>8989</v>
      </c>
      <c r="D49" s="67"/>
      <c r="E49" s="147"/>
      <c r="F49" s="148"/>
      <c r="G49" s="149"/>
      <c r="O49" s="59">
        <v>52</v>
      </c>
      <c r="P49" s="59">
        <v>9</v>
      </c>
      <c r="Q49" s="59" t="str">
        <f t="shared" si="5"/>
        <v>F999</v>
      </c>
      <c r="R49" s="131">
        <f t="shared" si="6"/>
        <v>8989</v>
      </c>
      <c r="S49" s="59" t="str">
        <f t="shared" si="7"/>
        <v>SQ9</v>
      </c>
    </row>
    <row r="50" spans="1:23" ht="17.100000000000001" customHeight="1" x14ac:dyDescent="0.2">
      <c r="A50" s="90" t="s">
        <v>211</v>
      </c>
      <c r="B50" s="93" t="s">
        <v>212</v>
      </c>
      <c r="C50" s="92"/>
      <c r="D50" s="67"/>
      <c r="E50" s="147"/>
      <c r="F50" s="148"/>
      <c r="G50" s="149"/>
      <c r="O50" s="265">
        <v>52</v>
      </c>
      <c r="P50" s="265">
        <v>9</v>
      </c>
      <c r="Q50" s="265" t="str">
        <f t="shared" si="5"/>
        <v>F00O</v>
      </c>
      <c r="R50" s="266">
        <f t="shared" si="6"/>
        <v>0</v>
      </c>
      <c r="S50" s="265" t="str">
        <f t="shared" si="7"/>
        <v>SQ9</v>
      </c>
    </row>
    <row r="51" spans="1:23" ht="17.100000000000001" customHeight="1" thickBot="1" x14ac:dyDescent="0.25">
      <c r="A51" s="97" t="s">
        <v>10</v>
      </c>
      <c r="B51" s="106"/>
      <c r="C51" s="99">
        <f>SUM(C28:C50)</f>
        <v>41041</v>
      </c>
      <c r="D51" s="67"/>
      <c r="E51" s="147"/>
      <c r="F51" s="148"/>
      <c r="G51" s="149"/>
    </row>
    <row r="52" spans="1:23" ht="17.100000000000001" customHeight="1" x14ac:dyDescent="0.2">
      <c r="A52" s="138" t="s">
        <v>67</v>
      </c>
      <c r="B52" s="282"/>
      <c r="C52" s="139"/>
      <c r="D52" s="67"/>
      <c r="E52" s="147"/>
      <c r="F52" s="148"/>
      <c r="G52" s="149"/>
      <c r="O52" s="59"/>
      <c r="P52" s="59"/>
      <c r="Q52" s="59"/>
      <c r="R52" s="131"/>
      <c r="S52" s="59"/>
    </row>
    <row r="53" spans="1:23" ht="17.100000000000001" customHeight="1" x14ac:dyDescent="0.2">
      <c r="A53" s="90" t="s">
        <v>130</v>
      </c>
      <c r="B53" s="93" t="s">
        <v>131</v>
      </c>
      <c r="C53" s="92">
        <v>4559</v>
      </c>
      <c r="D53" s="67"/>
      <c r="E53" s="147"/>
      <c r="F53" s="148"/>
      <c r="G53" s="149"/>
      <c r="O53" s="59">
        <v>52</v>
      </c>
      <c r="P53" s="59">
        <v>81</v>
      </c>
      <c r="Q53" s="59" t="str">
        <f t="shared" ref="Q53:Q60" si="8">B53</f>
        <v>F01Q</v>
      </c>
      <c r="R53" s="131">
        <f t="shared" ref="R53:R60" si="9">ROUND(C53,0)</f>
        <v>4559</v>
      </c>
      <c r="S53" s="59" t="str">
        <f t="shared" ref="S53:S60" si="10">VLOOKUP(O53,Q:R,2,FALSE)</f>
        <v>SQ9</v>
      </c>
    </row>
    <row r="54" spans="1:23" ht="17.100000000000001" customHeight="1" x14ac:dyDescent="0.2">
      <c r="A54" s="90" t="s">
        <v>132</v>
      </c>
      <c r="B54" s="93" t="s">
        <v>133</v>
      </c>
      <c r="C54" s="92"/>
      <c r="D54" s="67"/>
      <c r="E54" s="147"/>
      <c r="F54" s="148"/>
      <c r="G54" s="149"/>
      <c r="H54" s="70"/>
      <c r="O54" s="59">
        <v>52</v>
      </c>
      <c r="P54" s="59">
        <v>81</v>
      </c>
      <c r="Q54" s="59" t="str">
        <f t="shared" si="8"/>
        <v>F01R</v>
      </c>
      <c r="R54" s="131">
        <f t="shared" si="9"/>
        <v>0</v>
      </c>
      <c r="S54" s="59" t="str">
        <f t="shared" si="10"/>
        <v>SQ9</v>
      </c>
    </row>
    <row r="55" spans="1:23" ht="17.100000000000001" customHeight="1" x14ac:dyDescent="0.2">
      <c r="A55" s="287" t="s">
        <v>317</v>
      </c>
      <c r="B55" s="286" t="s">
        <v>318</v>
      </c>
      <c r="C55" s="92">
        <v>624</v>
      </c>
      <c r="D55" s="67"/>
      <c r="E55" s="147"/>
      <c r="F55" s="148"/>
      <c r="G55" s="149"/>
      <c r="H55" s="70"/>
      <c r="O55" s="59">
        <v>52</v>
      </c>
      <c r="P55" s="59">
        <v>81</v>
      </c>
      <c r="Q55" s="59" t="str">
        <f t="shared" si="8"/>
        <v>F26J</v>
      </c>
      <c r="R55" s="131">
        <f t="shared" si="9"/>
        <v>624</v>
      </c>
      <c r="S55" s="59" t="str">
        <f t="shared" si="10"/>
        <v>SQ9</v>
      </c>
      <c r="T55" s="59"/>
      <c r="U55" s="59"/>
      <c r="V55" s="59"/>
      <c r="W55" s="131"/>
    </row>
    <row r="56" spans="1:23" ht="17.100000000000001" customHeight="1" x14ac:dyDescent="0.2">
      <c r="A56" s="90" t="s">
        <v>134</v>
      </c>
      <c r="B56" s="119" t="s">
        <v>18</v>
      </c>
      <c r="C56" s="92">
        <v>4130</v>
      </c>
      <c r="D56" s="67"/>
      <c r="E56" s="147"/>
      <c r="F56" s="148"/>
      <c r="G56" s="149"/>
      <c r="H56" s="70"/>
      <c r="O56" s="59">
        <v>52</v>
      </c>
      <c r="P56" s="59">
        <v>81</v>
      </c>
      <c r="Q56" s="59" t="str">
        <f t="shared" si="8"/>
        <v>F27I</v>
      </c>
      <c r="R56" s="131">
        <f t="shared" si="9"/>
        <v>4130</v>
      </c>
      <c r="S56" s="59" t="str">
        <f t="shared" si="10"/>
        <v>SQ9</v>
      </c>
      <c r="T56" s="59"/>
      <c r="U56" s="59"/>
      <c r="V56" s="59"/>
      <c r="W56" s="140"/>
    </row>
    <row r="57" spans="1:23" ht="17.100000000000001" customHeight="1" x14ac:dyDescent="0.2">
      <c r="A57" s="90" t="s">
        <v>79</v>
      </c>
      <c r="B57" s="119" t="s">
        <v>68</v>
      </c>
      <c r="C57" s="92">
        <v>5975</v>
      </c>
      <c r="D57" s="67"/>
      <c r="E57" s="147"/>
      <c r="F57" s="148"/>
      <c r="G57" s="149"/>
      <c r="H57" s="70"/>
      <c r="O57" s="59">
        <v>52</v>
      </c>
      <c r="P57" s="59">
        <v>81</v>
      </c>
      <c r="Q57" s="59" t="str">
        <f t="shared" si="8"/>
        <v>F00P</v>
      </c>
      <c r="R57" s="131">
        <f t="shared" si="9"/>
        <v>5975</v>
      </c>
      <c r="S57" s="59" t="str">
        <f t="shared" si="10"/>
        <v>SQ9</v>
      </c>
      <c r="T57" s="59"/>
      <c r="U57" s="59"/>
      <c r="V57" s="59"/>
      <c r="W57" s="140"/>
    </row>
    <row r="58" spans="1:23" ht="17.100000000000001" customHeight="1" x14ac:dyDescent="0.2">
      <c r="A58" s="90" t="s">
        <v>80</v>
      </c>
      <c r="B58" s="93" t="s">
        <v>81</v>
      </c>
      <c r="C58" s="92"/>
      <c r="D58" s="67"/>
      <c r="E58" s="147"/>
      <c r="F58" s="148"/>
      <c r="G58" s="149"/>
      <c r="H58" s="70"/>
      <c r="O58" s="59">
        <v>52</v>
      </c>
      <c r="P58" s="59">
        <v>81</v>
      </c>
      <c r="Q58" s="59" t="str">
        <f t="shared" si="8"/>
        <v>F01S</v>
      </c>
      <c r="R58" s="131">
        <f t="shared" si="9"/>
        <v>0</v>
      </c>
      <c r="S58" s="59" t="str">
        <f t="shared" si="10"/>
        <v>SQ9</v>
      </c>
      <c r="T58" s="59"/>
      <c r="U58" s="59"/>
      <c r="V58" s="59"/>
      <c r="W58" s="140"/>
    </row>
    <row r="59" spans="1:23" ht="17.100000000000001" customHeight="1" x14ac:dyDescent="0.2">
      <c r="A59" s="90" t="s">
        <v>82</v>
      </c>
      <c r="B59" s="93" t="s">
        <v>83</v>
      </c>
      <c r="C59" s="92"/>
      <c r="D59" s="67"/>
      <c r="E59" s="147"/>
      <c r="F59" s="148"/>
      <c r="G59" s="149"/>
      <c r="H59" s="70"/>
      <c r="O59" s="59">
        <v>52</v>
      </c>
      <c r="P59" s="59">
        <v>81</v>
      </c>
      <c r="Q59" s="59" t="str">
        <f t="shared" si="8"/>
        <v>F01T</v>
      </c>
      <c r="R59" s="131">
        <f t="shared" si="9"/>
        <v>0</v>
      </c>
      <c r="S59" s="59" t="str">
        <f t="shared" si="10"/>
        <v>SQ9</v>
      </c>
      <c r="T59" s="59"/>
      <c r="U59" s="59"/>
      <c r="V59" s="59"/>
      <c r="W59" s="140"/>
    </row>
    <row r="60" spans="1:23" ht="17.100000000000001" customHeight="1" x14ac:dyDescent="0.2">
      <c r="A60" s="90" t="s">
        <v>214</v>
      </c>
      <c r="B60" s="119" t="s">
        <v>69</v>
      </c>
      <c r="C60" s="92"/>
      <c r="D60" s="67"/>
      <c r="E60" s="147"/>
      <c r="F60" s="148"/>
      <c r="G60" s="149"/>
      <c r="H60" s="70"/>
      <c r="O60" s="265">
        <v>52</v>
      </c>
      <c r="P60" s="265">
        <v>81</v>
      </c>
      <c r="Q60" s="265" t="str">
        <f t="shared" si="8"/>
        <v>F01P</v>
      </c>
      <c r="R60" s="266">
        <f t="shared" si="9"/>
        <v>0</v>
      </c>
      <c r="S60" s="265" t="str">
        <f t="shared" si="10"/>
        <v>SQ9</v>
      </c>
      <c r="T60" s="59"/>
      <c r="U60" s="59"/>
      <c r="V60" s="59"/>
      <c r="W60" s="140"/>
    </row>
    <row r="61" spans="1:23" ht="17.100000000000001" customHeight="1" thickBot="1" x14ac:dyDescent="0.25">
      <c r="A61" s="97" t="s">
        <v>70</v>
      </c>
      <c r="B61" s="106"/>
      <c r="C61" s="99">
        <f>SUM(C53:C60)</f>
        <v>15288</v>
      </c>
      <c r="D61" s="67"/>
      <c r="E61" s="147"/>
      <c r="F61" s="148"/>
      <c r="G61" s="149"/>
      <c r="H61" s="70"/>
      <c r="O61" s="59"/>
      <c r="P61" s="59"/>
      <c r="Q61" s="59"/>
      <c r="R61" s="131"/>
      <c r="S61" s="59"/>
      <c r="T61" s="59"/>
      <c r="U61" s="59"/>
      <c r="V61" s="59"/>
      <c r="W61" s="140"/>
    </row>
    <row r="62" spans="1:23" ht="17.100000000000001" customHeight="1" thickBot="1" x14ac:dyDescent="0.25">
      <c r="A62" s="100" t="s">
        <v>122</v>
      </c>
      <c r="B62" s="101"/>
      <c r="C62" s="102">
        <f>C26+C51-C61</f>
        <v>148218</v>
      </c>
      <c r="D62" s="67"/>
      <c r="E62" s="147"/>
      <c r="F62" s="148"/>
      <c r="G62" s="149"/>
      <c r="H62" s="70"/>
      <c r="O62" s="59"/>
      <c r="P62" s="59"/>
      <c r="Q62" s="59"/>
      <c r="R62" s="131"/>
      <c r="S62" s="140"/>
      <c r="T62" s="59"/>
      <c r="U62" s="59"/>
      <c r="V62" s="59"/>
      <c r="W62" s="140"/>
    </row>
    <row r="63" spans="1:23" ht="17.100000000000001" customHeight="1" x14ac:dyDescent="0.25">
      <c r="A63" s="126" t="s">
        <v>319</v>
      </c>
      <c r="B63" s="79"/>
      <c r="C63" s="80"/>
      <c r="D63" s="67"/>
      <c r="E63" s="126" t="s">
        <v>319</v>
      </c>
      <c r="F63" s="150"/>
      <c r="G63" s="80"/>
      <c r="H63" s="70"/>
      <c r="T63" s="59"/>
      <c r="U63" s="59"/>
      <c r="V63" s="59"/>
      <c r="W63" s="140"/>
    </row>
    <row r="64" spans="1:23" ht="17.100000000000001" customHeight="1" x14ac:dyDescent="0.2">
      <c r="A64" s="86" t="s">
        <v>174</v>
      </c>
      <c r="B64" s="87"/>
      <c r="C64" s="88"/>
      <c r="D64" s="67"/>
      <c r="E64" s="86" t="s">
        <v>164</v>
      </c>
      <c r="F64" s="151"/>
      <c r="G64" s="152"/>
      <c r="T64" s="59"/>
      <c r="U64" s="59"/>
      <c r="V64" s="59"/>
      <c r="W64" s="140"/>
    </row>
    <row r="65" spans="1:23" ht="17.100000000000001" customHeight="1" x14ac:dyDescent="0.2">
      <c r="A65" s="287" t="s">
        <v>391</v>
      </c>
      <c r="B65" s="286" t="s">
        <v>320</v>
      </c>
      <c r="C65" s="96">
        <v>52325</v>
      </c>
      <c r="D65" s="67"/>
      <c r="E65" s="90" t="s">
        <v>233</v>
      </c>
      <c r="F65" s="93" t="s">
        <v>125</v>
      </c>
      <c r="G65" s="92">
        <v>44334</v>
      </c>
      <c r="O65" s="59">
        <v>95</v>
      </c>
      <c r="P65" s="59">
        <v>2</v>
      </c>
      <c r="Q65" s="59" t="str">
        <f t="shared" ref="Q65:Q70" si="11">B65</f>
        <v>F27N</v>
      </c>
      <c r="R65" s="131">
        <f t="shared" ref="R65:R70" si="12">ROUND(C65,0)</f>
        <v>52325</v>
      </c>
      <c r="S65" s="59" t="str">
        <f t="shared" ref="S65:S70" si="13">VLOOKUP(O65,Q:R,2,FALSE)</f>
        <v>NO</v>
      </c>
      <c r="T65" s="59">
        <v>95</v>
      </c>
      <c r="U65" s="59">
        <v>61</v>
      </c>
      <c r="V65" s="132" t="str">
        <f>F65</f>
        <v>U00U</v>
      </c>
      <c r="W65" s="131">
        <f>ROUND(G65,0)</f>
        <v>44334</v>
      </c>
    </row>
    <row r="66" spans="1:23" ht="17.100000000000001" customHeight="1" x14ac:dyDescent="0.2">
      <c r="A66" s="287" t="s">
        <v>321</v>
      </c>
      <c r="B66" s="286" t="s">
        <v>322</v>
      </c>
      <c r="C66" s="96"/>
      <c r="D66" s="67"/>
      <c r="E66" s="90" t="s">
        <v>234</v>
      </c>
      <c r="F66" s="93" t="s">
        <v>126</v>
      </c>
      <c r="G66" s="92">
        <v>10680</v>
      </c>
      <c r="O66" s="59">
        <v>95</v>
      </c>
      <c r="P66" s="59">
        <v>2</v>
      </c>
      <c r="Q66" s="59" t="str">
        <f t="shared" si="11"/>
        <v>F26L</v>
      </c>
      <c r="R66" s="131">
        <f t="shared" si="12"/>
        <v>0</v>
      </c>
      <c r="S66" s="59" t="str">
        <f t="shared" si="13"/>
        <v>NO</v>
      </c>
      <c r="T66" s="59">
        <v>95</v>
      </c>
      <c r="U66" s="59">
        <v>61</v>
      </c>
      <c r="V66" s="132" t="str">
        <f>F66</f>
        <v>U00W</v>
      </c>
      <c r="W66" s="131">
        <f>ROUND(G66,0)</f>
        <v>10680</v>
      </c>
    </row>
    <row r="67" spans="1:23" ht="17.100000000000001" customHeight="1" x14ac:dyDescent="0.2">
      <c r="A67" s="287" t="s">
        <v>323</v>
      </c>
      <c r="B67" s="286" t="s">
        <v>324</v>
      </c>
      <c r="C67" s="96"/>
      <c r="D67" s="67"/>
      <c r="E67" s="90" t="s">
        <v>235</v>
      </c>
      <c r="F67" s="93" t="s">
        <v>129</v>
      </c>
      <c r="G67" s="92"/>
      <c r="O67" s="59">
        <v>95</v>
      </c>
      <c r="P67" s="59">
        <v>2</v>
      </c>
      <c r="Q67" s="59" t="str">
        <f t="shared" si="11"/>
        <v>F26M</v>
      </c>
      <c r="R67" s="131">
        <f t="shared" si="12"/>
        <v>0</v>
      </c>
      <c r="S67" s="59" t="str">
        <f t="shared" si="13"/>
        <v>NO</v>
      </c>
      <c r="T67" s="59">
        <v>95</v>
      </c>
      <c r="U67" s="59">
        <v>61</v>
      </c>
      <c r="V67" s="132" t="str">
        <f>F67</f>
        <v>U00X</v>
      </c>
      <c r="W67" s="131">
        <f>ROUND(G67,0)</f>
        <v>0</v>
      </c>
    </row>
    <row r="68" spans="1:23" ht="17.100000000000001" customHeight="1" x14ac:dyDescent="0.2">
      <c r="A68" s="287" t="s">
        <v>392</v>
      </c>
      <c r="B68" s="286" t="s">
        <v>325</v>
      </c>
      <c r="C68" s="96">
        <v>1574</v>
      </c>
      <c r="D68" s="67"/>
      <c r="E68" s="153" t="s">
        <v>119</v>
      </c>
      <c r="F68" s="93" t="s">
        <v>5</v>
      </c>
      <c r="G68" s="92"/>
      <c r="H68" s="122"/>
      <c r="O68" s="59">
        <v>95</v>
      </c>
      <c r="P68" s="59">
        <v>2</v>
      </c>
      <c r="Q68" s="59" t="str">
        <f t="shared" si="11"/>
        <v>F26N</v>
      </c>
      <c r="R68" s="131">
        <f t="shared" si="12"/>
        <v>1574</v>
      </c>
      <c r="S68" s="59" t="str">
        <f t="shared" si="13"/>
        <v>NO</v>
      </c>
      <c r="T68" s="265">
        <v>95</v>
      </c>
      <c r="U68" s="265">
        <v>61</v>
      </c>
      <c r="V68" s="267" t="str">
        <f>F68</f>
        <v>U998</v>
      </c>
      <c r="W68" s="266">
        <f>ROUND(G68,0)</f>
        <v>0</v>
      </c>
    </row>
    <row r="69" spans="1:23" ht="17.100000000000001" customHeight="1" thickBot="1" x14ac:dyDescent="0.25">
      <c r="A69" s="287" t="s">
        <v>314</v>
      </c>
      <c r="B69" s="290" t="s">
        <v>315</v>
      </c>
      <c r="C69" s="96">
        <v>2256</v>
      </c>
      <c r="D69" s="67"/>
      <c r="E69" s="154" t="s">
        <v>167</v>
      </c>
      <c r="F69" s="155"/>
      <c r="G69" s="156">
        <f>SUM(G65:G68)</f>
        <v>55014</v>
      </c>
      <c r="H69" s="122"/>
      <c r="O69" s="59">
        <v>95</v>
      </c>
      <c r="P69" s="59">
        <v>2</v>
      </c>
      <c r="Q69" s="59" t="str">
        <f t="shared" si="11"/>
        <v>F24T</v>
      </c>
      <c r="R69" s="131">
        <f t="shared" si="12"/>
        <v>2256</v>
      </c>
      <c r="S69" s="59" t="str">
        <f t="shared" si="13"/>
        <v>NO</v>
      </c>
      <c r="T69" s="59"/>
      <c r="U69" s="59"/>
      <c r="V69" s="132"/>
      <c r="W69" s="131"/>
    </row>
    <row r="70" spans="1:23" ht="17.100000000000001" customHeight="1" thickBot="1" x14ac:dyDescent="0.25">
      <c r="A70" s="90" t="s">
        <v>211</v>
      </c>
      <c r="B70" s="93" t="s">
        <v>212</v>
      </c>
      <c r="C70" s="96"/>
      <c r="D70" s="67"/>
      <c r="E70" s="157" t="s">
        <v>326</v>
      </c>
      <c r="F70" s="158"/>
      <c r="G70" s="159">
        <f>G69</f>
        <v>55014</v>
      </c>
      <c r="O70" s="265">
        <v>95</v>
      </c>
      <c r="P70" s="265">
        <v>2</v>
      </c>
      <c r="Q70" s="265" t="str">
        <f t="shared" si="11"/>
        <v>F00O</v>
      </c>
      <c r="R70" s="266">
        <f t="shared" si="12"/>
        <v>0</v>
      </c>
      <c r="S70" s="265" t="str">
        <f t="shared" si="13"/>
        <v>NO</v>
      </c>
      <c r="T70" s="59"/>
      <c r="U70" s="59"/>
      <c r="V70" s="132"/>
      <c r="W70" s="131"/>
    </row>
    <row r="71" spans="1:23" ht="17.100000000000001" customHeight="1" thickBot="1" x14ac:dyDescent="0.25">
      <c r="A71" s="97" t="s">
        <v>165</v>
      </c>
      <c r="B71" s="106"/>
      <c r="C71" s="160">
        <f>SUM(C65:C70)</f>
        <v>56155</v>
      </c>
      <c r="D71" s="67"/>
      <c r="E71" s="161"/>
      <c r="F71" s="162"/>
      <c r="G71" s="163"/>
      <c r="O71" s="274"/>
      <c r="T71" s="59"/>
      <c r="U71" s="59"/>
      <c r="V71" s="132"/>
      <c r="W71" s="131"/>
    </row>
    <row r="72" spans="1:23" ht="17.100000000000001" customHeight="1" x14ac:dyDescent="0.2">
      <c r="A72" s="138" t="s">
        <v>67</v>
      </c>
      <c r="B72" s="283"/>
      <c r="C72" s="139"/>
      <c r="D72" s="67"/>
      <c r="E72" s="161"/>
      <c r="F72" s="162"/>
      <c r="G72" s="163"/>
      <c r="M72" s="122"/>
      <c r="O72" s="274"/>
      <c r="T72" s="59"/>
      <c r="U72" s="59"/>
      <c r="V72" s="59"/>
      <c r="W72" s="131"/>
    </row>
    <row r="73" spans="1:23" ht="17.100000000000001" customHeight="1" x14ac:dyDescent="0.2">
      <c r="A73" s="287" t="s">
        <v>327</v>
      </c>
      <c r="B73" s="286" t="s">
        <v>328</v>
      </c>
      <c r="C73" s="92"/>
      <c r="D73" s="67"/>
      <c r="E73" s="161"/>
      <c r="F73" s="162"/>
      <c r="G73" s="163"/>
      <c r="O73" s="59">
        <v>95</v>
      </c>
      <c r="P73" s="59">
        <v>81</v>
      </c>
      <c r="Q73" s="59" t="str">
        <f>B73</f>
        <v>F26O</v>
      </c>
      <c r="R73" s="131">
        <f>ROUND(C73,0)</f>
        <v>0</v>
      </c>
      <c r="S73" s="59" t="str">
        <f>VLOOKUP(O73,Q:R,2,FALSE)</f>
        <v>NO</v>
      </c>
      <c r="T73" s="59"/>
      <c r="U73" s="59"/>
      <c r="V73" s="59"/>
      <c r="W73" s="131"/>
    </row>
    <row r="74" spans="1:23" ht="17.100000000000001" customHeight="1" x14ac:dyDescent="0.2">
      <c r="A74" s="153" t="s">
        <v>214</v>
      </c>
      <c r="B74" s="93" t="s">
        <v>69</v>
      </c>
      <c r="C74" s="92"/>
      <c r="D74" s="67"/>
      <c r="E74" s="161"/>
      <c r="F74" s="162"/>
      <c r="G74" s="163"/>
      <c r="O74" s="59">
        <v>95</v>
      </c>
      <c r="P74" s="59">
        <v>81</v>
      </c>
      <c r="Q74" s="59" t="str">
        <f>B74</f>
        <v>F01P</v>
      </c>
      <c r="R74" s="131">
        <f>ROUND(C74,0)</f>
        <v>0</v>
      </c>
      <c r="S74" s="59" t="str">
        <f>VLOOKUP(O74,Q:R,2,FALSE)</f>
        <v>NO</v>
      </c>
    </row>
    <row r="75" spans="1:23" ht="17.100000000000001" customHeight="1" thickBot="1" x14ac:dyDescent="0.25">
      <c r="A75" s="97" t="s">
        <v>70</v>
      </c>
      <c r="B75" s="106"/>
      <c r="C75" s="160">
        <f>SUM(C73:C74)</f>
        <v>0</v>
      </c>
      <c r="D75" s="67"/>
      <c r="E75" s="161"/>
      <c r="F75" s="162"/>
      <c r="G75" s="163"/>
      <c r="O75" s="59"/>
      <c r="P75" s="59"/>
      <c r="Q75" s="59"/>
      <c r="R75" s="140"/>
      <c r="S75" s="140"/>
    </row>
    <row r="76" spans="1:23" ht="17.100000000000001" customHeight="1" thickBot="1" x14ac:dyDescent="0.25">
      <c r="A76" s="100" t="s">
        <v>326</v>
      </c>
      <c r="B76" s="101"/>
      <c r="C76" s="102">
        <f>C71-C75</f>
        <v>56155</v>
      </c>
      <c r="D76" s="67"/>
      <c r="E76" s="161"/>
      <c r="F76" s="162"/>
      <c r="G76" s="163"/>
      <c r="J76" s="122"/>
      <c r="K76" s="122"/>
      <c r="L76" s="122"/>
      <c r="O76" s="59"/>
      <c r="P76" s="59"/>
      <c r="Q76" s="59"/>
      <c r="R76" s="131"/>
      <c r="S76" s="140"/>
    </row>
    <row r="77" spans="1:23" ht="17.100000000000001" customHeight="1" x14ac:dyDescent="0.25">
      <c r="A77" s="126" t="s">
        <v>169</v>
      </c>
      <c r="B77" s="79"/>
      <c r="C77" s="80"/>
      <c r="D77" s="67"/>
      <c r="E77" s="126" t="s">
        <v>169</v>
      </c>
      <c r="F77" s="79"/>
      <c r="G77" s="80"/>
    </row>
    <row r="78" spans="1:23" ht="17.100000000000001" customHeight="1" x14ac:dyDescent="0.2">
      <c r="A78" s="86" t="s">
        <v>174</v>
      </c>
      <c r="B78" s="87"/>
      <c r="C78" s="88"/>
      <c r="D78" s="67"/>
      <c r="E78" s="86" t="s">
        <v>164</v>
      </c>
      <c r="F78" s="155"/>
      <c r="G78" s="164"/>
      <c r="H78" s="122"/>
    </row>
    <row r="79" spans="1:23" ht="17.100000000000001" customHeight="1" x14ac:dyDescent="0.2">
      <c r="A79" s="90" t="s">
        <v>190</v>
      </c>
      <c r="B79" s="93" t="s">
        <v>175</v>
      </c>
      <c r="C79" s="92">
        <v>12421</v>
      </c>
      <c r="D79" s="67"/>
      <c r="E79" s="90" t="s">
        <v>236</v>
      </c>
      <c r="F79" s="93" t="s">
        <v>170</v>
      </c>
      <c r="G79" s="92">
        <v>10303</v>
      </c>
      <c r="I79" s="122"/>
      <c r="M79" s="122"/>
      <c r="O79" s="59">
        <v>78</v>
      </c>
      <c r="P79" s="59">
        <v>2</v>
      </c>
      <c r="Q79" s="59" t="str">
        <f>B79</f>
        <v>F15N</v>
      </c>
      <c r="R79" s="131">
        <f>ROUND(C79,0)</f>
        <v>12421</v>
      </c>
      <c r="S79" s="59" t="str">
        <f>VLOOKUP(O79,Q:R,2,FALSE)</f>
        <v>NO</v>
      </c>
      <c r="T79" s="59">
        <v>78</v>
      </c>
      <c r="U79" s="59">
        <v>61</v>
      </c>
      <c r="V79" s="132" t="str">
        <f>F79</f>
        <v>U05P</v>
      </c>
      <c r="W79" s="131">
        <f>ROUND(G79,0)</f>
        <v>10303</v>
      </c>
    </row>
    <row r="80" spans="1:23" ht="17.100000000000001" customHeight="1" x14ac:dyDescent="0.2">
      <c r="A80" s="90" t="s">
        <v>176</v>
      </c>
      <c r="B80" s="93" t="s">
        <v>177</v>
      </c>
      <c r="C80" s="92"/>
      <c r="D80" s="67"/>
      <c r="E80" s="90" t="s">
        <v>237</v>
      </c>
      <c r="F80" s="93" t="s">
        <v>171</v>
      </c>
      <c r="G80" s="92"/>
      <c r="M80" s="122"/>
      <c r="O80" s="59">
        <v>78</v>
      </c>
      <c r="P80" s="59">
        <v>2</v>
      </c>
      <c r="Q80" s="59" t="str">
        <f>B80</f>
        <v>F15O</v>
      </c>
      <c r="R80" s="131">
        <f>ROUND(C80,0)</f>
        <v>0</v>
      </c>
      <c r="S80" s="59" t="str">
        <f>VLOOKUP(O80,Q:R,2,FALSE)</f>
        <v>NO</v>
      </c>
      <c r="T80" s="59">
        <v>78</v>
      </c>
      <c r="U80" s="59">
        <v>61</v>
      </c>
      <c r="V80" s="132" t="str">
        <f>F80</f>
        <v>U05Q</v>
      </c>
      <c r="W80" s="131">
        <f>ROUND(G80,0)</f>
        <v>0</v>
      </c>
    </row>
    <row r="81" spans="1:23" ht="17.100000000000001" customHeight="1" x14ac:dyDescent="0.2">
      <c r="A81" s="90" t="s">
        <v>178</v>
      </c>
      <c r="B81" s="93" t="s">
        <v>179</v>
      </c>
      <c r="C81" s="312"/>
      <c r="D81" s="67"/>
      <c r="E81" s="90" t="s">
        <v>238</v>
      </c>
      <c r="F81" s="93" t="s">
        <v>172</v>
      </c>
      <c r="G81" s="92"/>
      <c r="O81" s="59">
        <v>78</v>
      </c>
      <c r="P81" s="59">
        <v>2</v>
      </c>
      <c r="Q81" s="59" t="str">
        <f>B81</f>
        <v>F15P</v>
      </c>
      <c r="R81" s="131">
        <f>ROUND(C81,0)</f>
        <v>0</v>
      </c>
      <c r="S81" s="59" t="str">
        <f>VLOOKUP(O81,Q:R,2,FALSE)</f>
        <v>NO</v>
      </c>
      <c r="T81" s="59">
        <v>78</v>
      </c>
      <c r="U81" s="59">
        <v>61</v>
      </c>
      <c r="V81" s="132" t="str">
        <f>F81</f>
        <v>U05R</v>
      </c>
      <c r="W81" s="131">
        <f>ROUND(G81,0)</f>
        <v>0</v>
      </c>
    </row>
    <row r="82" spans="1:23" ht="17.100000000000001" customHeight="1" x14ac:dyDescent="0.2">
      <c r="A82" s="165" t="s">
        <v>211</v>
      </c>
      <c r="B82" s="93" t="s">
        <v>212</v>
      </c>
      <c r="C82" s="92"/>
      <c r="D82" s="67"/>
      <c r="E82" s="165" t="s">
        <v>119</v>
      </c>
      <c r="F82" s="93" t="s">
        <v>5</v>
      </c>
      <c r="G82" s="96"/>
      <c r="O82" s="265">
        <v>78</v>
      </c>
      <c r="P82" s="265">
        <v>2</v>
      </c>
      <c r="Q82" s="265" t="str">
        <f>B82</f>
        <v>F00O</v>
      </c>
      <c r="R82" s="266">
        <f>ROUND(C82,0)</f>
        <v>0</v>
      </c>
      <c r="S82" s="265" t="str">
        <f>VLOOKUP(O82,Q:R,2,FALSE)</f>
        <v>NO</v>
      </c>
      <c r="T82" s="265">
        <v>78</v>
      </c>
      <c r="U82" s="265">
        <v>61</v>
      </c>
      <c r="V82" s="267" t="str">
        <f>F82</f>
        <v>U998</v>
      </c>
      <c r="W82" s="266">
        <f>ROUND(G82,0)</f>
        <v>0</v>
      </c>
    </row>
    <row r="83" spans="1:23" ht="17.100000000000001" customHeight="1" thickBot="1" x14ac:dyDescent="0.25">
      <c r="A83" s="97" t="s">
        <v>165</v>
      </c>
      <c r="B83" s="106"/>
      <c r="C83" s="160">
        <f>SUM(C79:C82)</f>
        <v>12421</v>
      </c>
      <c r="D83" s="67"/>
      <c r="E83" s="105" t="s">
        <v>167</v>
      </c>
      <c r="F83" s="166"/>
      <c r="G83" s="99">
        <f>SUM(G79:G82)</f>
        <v>10303</v>
      </c>
      <c r="I83" s="41"/>
      <c r="J83" s="122"/>
      <c r="K83" s="122"/>
      <c r="L83" s="122"/>
      <c r="T83" s="59" t="s">
        <v>16</v>
      </c>
      <c r="U83" s="59"/>
      <c r="V83" s="59"/>
      <c r="W83" s="131"/>
    </row>
    <row r="84" spans="1:23" ht="17.100000000000001" customHeight="1" thickBot="1" x14ac:dyDescent="0.25">
      <c r="A84" s="138" t="s">
        <v>67</v>
      </c>
      <c r="B84" s="283"/>
      <c r="C84" s="139"/>
      <c r="D84" s="67"/>
      <c r="E84" s="100" t="s">
        <v>173</v>
      </c>
      <c r="F84" s="167"/>
      <c r="G84" s="145">
        <f>G83</f>
        <v>10303</v>
      </c>
      <c r="H84" s="82"/>
      <c r="T84" s="59"/>
      <c r="U84" s="59"/>
      <c r="V84" s="59"/>
      <c r="W84" s="140"/>
    </row>
    <row r="85" spans="1:23" ht="17.100000000000001" customHeight="1" x14ac:dyDescent="0.2">
      <c r="A85" s="90" t="s">
        <v>180</v>
      </c>
      <c r="B85" s="93" t="s">
        <v>181</v>
      </c>
      <c r="C85" s="92"/>
      <c r="D85" s="67"/>
      <c r="E85" s="168"/>
      <c r="F85" s="169"/>
      <c r="G85" s="170"/>
      <c r="O85" s="59">
        <v>78</v>
      </c>
      <c r="P85" s="59">
        <v>81</v>
      </c>
      <c r="Q85" s="59" t="str">
        <f>B85</f>
        <v>F15R</v>
      </c>
      <c r="R85" s="131">
        <f>ROUND(C85,0)</f>
        <v>0</v>
      </c>
      <c r="S85" s="59" t="str">
        <f>VLOOKUP(O85,Q:R,2,FALSE)</f>
        <v>NO</v>
      </c>
      <c r="T85" s="140"/>
      <c r="U85" s="58"/>
      <c r="V85" s="58"/>
      <c r="W85" s="58"/>
    </row>
    <row r="86" spans="1:23" ht="17.100000000000001" customHeight="1" x14ac:dyDescent="0.2">
      <c r="A86" s="90" t="s">
        <v>214</v>
      </c>
      <c r="B86" s="93" t="s">
        <v>69</v>
      </c>
      <c r="C86" s="92"/>
      <c r="D86" s="67"/>
      <c r="E86" s="117"/>
      <c r="F86" s="171"/>
      <c r="G86" s="172"/>
      <c r="O86" s="265">
        <v>78</v>
      </c>
      <c r="P86" s="265">
        <v>81</v>
      </c>
      <c r="Q86" s="265" t="str">
        <f>B86</f>
        <v>F01P</v>
      </c>
      <c r="R86" s="266">
        <f>ROUND(C86,0)</f>
        <v>0</v>
      </c>
      <c r="S86" s="265" t="str">
        <f>VLOOKUP(O86,Q:R,2,FALSE)</f>
        <v>NO</v>
      </c>
      <c r="T86" s="140"/>
      <c r="U86" s="58"/>
      <c r="V86" s="58"/>
      <c r="W86" s="58"/>
    </row>
    <row r="87" spans="1:23" ht="17.100000000000001" customHeight="1" thickBot="1" x14ac:dyDescent="0.25">
      <c r="A87" s="97" t="s">
        <v>70</v>
      </c>
      <c r="B87" s="106"/>
      <c r="C87" s="160">
        <f>SUM(C85:C86)</f>
        <v>0</v>
      </c>
      <c r="D87" s="67"/>
      <c r="E87" s="173"/>
      <c r="F87" s="174"/>
      <c r="G87" s="118"/>
      <c r="O87" s="59" t="s">
        <v>16</v>
      </c>
      <c r="P87" s="59"/>
      <c r="Q87" s="59"/>
      <c r="R87" s="140"/>
      <c r="S87" s="140"/>
      <c r="T87" s="140"/>
      <c r="U87" s="58"/>
      <c r="V87" s="58"/>
      <c r="W87" s="58"/>
    </row>
    <row r="88" spans="1:23" ht="17.100000000000001" customHeight="1" thickBot="1" x14ac:dyDescent="0.25">
      <c r="A88" s="100" t="s">
        <v>173</v>
      </c>
      <c r="B88" s="101"/>
      <c r="C88" s="102">
        <f>C83-C87</f>
        <v>12421</v>
      </c>
      <c r="D88" s="67"/>
      <c r="E88" s="173"/>
      <c r="F88" s="174"/>
      <c r="G88" s="118"/>
      <c r="L88" s="62"/>
      <c r="M88" s="62"/>
      <c r="N88" s="62"/>
      <c r="T88" s="61"/>
      <c r="U88" s="58"/>
      <c r="V88" s="58"/>
      <c r="W88" s="58"/>
    </row>
    <row r="89" spans="1:23" ht="17.100000000000001" customHeight="1" thickBot="1" x14ac:dyDescent="0.25">
      <c r="A89" s="121" t="s">
        <v>197</v>
      </c>
      <c r="B89" s="112"/>
      <c r="C89" s="111">
        <f>C62+C76+C88</f>
        <v>216794</v>
      </c>
      <c r="D89" s="120"/>
      <c r="E89" s="109" t="s">
        <v>198</v>
      </c>
      <c r="F89" s="112"/>
      <c r="G89" s="175">
        <f>G34+G70+G84</f>
        <v>193893</v>
      </c>
      <c r="L89" s="62"/>
      <c r="M89" s="62"/>
      <c r="N89" s="62"/>
      <c r="T89" s="61"/>
      <c r="U89" s="58"/>
      <c r="V89" s="58"/>
      <c r="W89" s="58"/>
    </row>
    <row r="90" spans="1:23" ht="5.0999999999999996" customHeight="1" x14ac:dyDescent="0.2">
      <c r="D90" s="263"/>
      <c r="E90" s="123"/>
      <c r="L90" s="62"/>
      <c r="M90" s="62"/>
      <c r="N90" s="62"/>
      <c r="T90" s="61"/>
      <c r="U90" s="58"/>
      <c r="V90" s="58"/>
      <c r="W90" s="58"/>
    </row>
    <row r="91" spans="1:23" ht="12" customHeight="1" x14ac:dyDescent="0.2">
      <c r="A91" s="58" t="s">
        <v>283</v>
      </c>
      <c r="D91" s="263"/>
    </row>
    <row r="92" spans="1:23" ht="12" customHeight="1" x14ac:dyDescent="0.2">
      <c r="A92" s="58" t="s">
        <v>329</v>
      </c>
      <c r="D92" s="263"/>
    </row>
    <row r="93" spans="1:23" ht="12" customHeight="1" x14ac:dyDescent="0.2">
      <c r="A93" s="58" t="s">
        <v>330</v>
      </c>
      <c r="D93" s="263"/>
    </row>
    <row r="94" spans="1:23" ht="12" customHeight="1" x14ac:dyDescent="0.2">
      <c r="A94" s="58" t="s">
        <v>331</v>
      </c>
      <c r="D94" s="263"/>
    </row>
    <row r="95" spans="1:23" ht="12" customHeight="1" x14ac:dyDescent="0.2">
      <c r="A95" s="58" t="s">
        <v>332</v>
      </c>
      <c r="B95" s="272"/>
      <c r="C95" s="271"/>
      <c r="D95" s="263"/>
      <c r="E95" s="271"/>
      <c r="F95" s="271"/>
      <c r="G95" s="271"/>
    </row>
    <row r="96" spans="1:23" ht="12" customHeight="1" x14ac:dyDescent="0.2">
      <c r="A96" s="58" t="s">
        <v>333</v>
      </c>
      <c r="B96" s="272"/>
      <c r="C96" s="271"/>
      <c r="D96" s="263"/>
      <c r="E96" s="271"/>
      <c r="F96" s="271"/>
      <c r="G96" s="271"/>
    </row>
    <row r="97" spans="1:7" ht="10.35" customHeight="1" x14ac:dyDescent="0.2">
      <c r="A97" s="58" t="s">
        <v>334</v>
      </c>
      <c r="B97" s="272"/>
      <c r="C97" s="271"/>
      <c r="D97" s="263"/>
      <c r="E97" s="271"/>
      <c r="F97" s="271"/>
      <c r="G97" s="271"/>
    </row>
    <row r="98" spans="1:7" ht="12" customHeight="1" x14ac:dyDescent="0.2">
      <c r="A98" s="58" t="s">
        <v>335</v>
      </c>
      <c r="B98" s="272"/>
      <c r="C98" s="271"/>
      <c r="D98" s="263"/>
      <c r="E98" s="271"/>
      <c r="F98" s="271"/>
      <c r="G98" s="271"/>
    </row>
    <row r="99" spans="1:7" ht="10.35" customHeight="1" x14ac:dyDescent="0.2">
      <c r="A99" s="58" t="s">
        <v>336</v>
      </c>
      <c r="B99" s="272"/>
      <c r="C99" s="271"/>
      <c r="D99" s="263"/>
      <c r="E99" s="271"/>
      <c r="F99" s="271"/>
      <c r="G99" s="271"/>
    </row>
    <row r="100" spans="1:7" ht="12" customHeight="1" x14ac:dyDescent="0.2">
      <c r="A100" s="58" t="s">
        <v>288</v>
      </c>
      <c r="B100" s="272"/>
      <c r="C100" s="271"/>
      <c r="D100" s="263"/>
      <c r="E100" s="271"/>
      <c r="F100" s="271"/>
      <c r="G100" s="271"/>
    </row>
    <row r="101" spans="1:7" ht="10.35" customHeight="1" x14ac:dyDescent="0.2">
      <c r="A101" s="58" t="s">
        <v>337</v>
      </c>
      <c r="D101" s="263"/>
    </row>
    <row r="102" spans="1:7" ht="12" customHeight="1" x14ac:dyDescent="0.2">
      <c r="A102" s="58" t="s">
        <v>338</v>
      </c>
      <c r="D102" s="263"/>
    </row>
    <row r="103" spans="1:7" ht="12" customHeight="1" x14ac:dyDescent="0.2">
      <c r="A103" s="58" t="s">
        <v>339</v>
      </c>
      <c r="D103" s="263"/>
    </row>
    <row r="104" spans="1:7" ht="12" customHeight="1" x14ac:dyDescent="0.2">
      <c r="A104" s="58" t="s">
        <v>340</v>
      </c>
      <c r="D104" s="263"/>
    </row>
    <row r="105" spans="1:7" ht="12" customHeight="1" x14ac:dyDescent="0.2">
      <c r="A105" s="58" t="s">
        <v>341</v>
      </c>
      <c r="D105" s="263"/>
    </row>
  </sheetData>
  <sheetProtection algorithmName="SHA-512" hashValue="iKQarbNVnaSeKCIRs9duD7AISXsoLeyzW8XwWv0/AJkR14jBUHyOtFZhkxGr4mONujvQHEKqTEETeA9nSvz08w==" saltValue="mMTBASZpLo4yfjQ/7aXAqQ==" spinCount="100000" sheet="1" formatColumns="0" selectLockedCells="1"/>
  <mergeCells count="4">
    <mergeCell ref="H6:H11"/>
    <mergeCell ref="H12:H13"/>
    <mergeCell ref="H14:H15"/>
    <mergeCell ref="H27:H29"/>
  </mergeCells>
  <printOptions horizontalCentered="1"/>
  <pageMargins left="0.39370078740157483" right="0.39370078740157483" top="0.39370078740157483" bottom="0.39370078740157483" header="0.51181102362204722" footer="0.19685039370078741"/>
  <pageSetup paperSize="9" scale="50" fitToHeight="3" orientation="portrait" horizontalDpi="300" verticalDpi="4294967292"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14:formula1>
            <xm:f>-999999999999</xm:f>
          </x14:formula1>
          <x14:formula2>
            <xm:f>999999999999</xm:f>
          </x14:formula2>
          <xm:sqref>C26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C61:C62 IX61:IX62 ST61:ST62 ACP61:ACP62 AML61:AML62 AWH61:AWH62 BGD61:BGD62 BPZ61:BPZ62 BZV61:BZV62 CJR61:CJR62 CTN61:CTN62 DDJ61:DDJ62 DNF61:DNF62 DXB61:DXB62 EGX61:EGX62 EQT61:EQT62 FAP61:FAP62 FKL61:FKL62 FUH61:FUH62 GED61:GED62 GNZ61:GNZ62 GXV61:GXV62 HHR61:HHR62 HRN61:HRN62 IBJ61:IBJ62 ILF61:ILF62 IVB61:IVB62 JEX61:JEX62 JOT61:JOT62 JYP61:JYP62 KIL61:KIL62 KSH61:KSH62 LCD61:LCD62 LLZ61:LLZ62 LVV61:LVV62 MFR61:MFR62 MPN61:MPN62 MZJ61:MZJ62 NJF61:NJF62 NTB61:NTB62 OCX61:OCX62 OMT61:OMT62 OWP61:OWP62 PGL61:PGL62 PQH61:PQH62 QAD61:QAD62 QJZ61:QJZ62 QTV61:QTV62 RDR61:RDR62 RNN61:RNN62 RXJ61:RXJ62 SHF61:SHF62 SRB61:SRB62 TAX61:TAX62 TKT61:TKT62 TUP61:TUP62 UEL61:UEL62 UOH61:UOH62 UYD61:UYD62 VHZ61:VHZ62 VRV61:VRV62 WBR61:WBR62 WLN61:WLN62 WVJ61:WVJ62 C65590:C65591 IX65590:IX65591 ST65590:ST65591 ACP65590:ACP65591 AML65590:AML65591 AWH65590:AWH65591 BGD65590:BGD65591 BPZ65590:BPZ65591 BZV65590:BZV65591 CJR65590:CJR65591 CTN65590:CTN65591 DDJ65590:DDJ65591 DNF65590:DNF65591 DXB65590:DXB65591 EGX65590:EGX65591 EQT65590:EQT65591 FAP65590:FAP65591 FKL65590:FKL65591 FUH65590:FUH65591 GED65590:GED65591 GNZ65590:GNZ65591 GXV65590:GXV65591 HHR65590:HHR65591 HRN65590:HRN65591 IBJ65590:IBJ65591 ILF65590:ILF65591 IVB65590:IVB65591 JEX65590:JEX65591 JOT65590:JOT65591 JYP65590:JYP65591 KIL65590:KIL65591 KSH65590:KSH65591 LCD65590:LCD65591 LLZ65590:LLZ65591 LVV65590:LVV65591 MFR65590:MFR65591 MPN65590:MPN65591 MZJ65590:MZJ65591 NJF65590:NJF65591 NTB65590:NTB65591 OCX65590:OCX65591 OMT65590:OMT65591 OWP65590:OWP65591 PGL65590:PGL65591 PQH65590:PQH65591 QAD65590:QAD65591 QJZ65590:QJZ65591 QTV65590:QTV65591 RDR65590:RDR65591 RNN65590:RNN65591 RXJ65590:RXJ65591 SHF65590:SHF65591 SRB65590:SRB65591 TAX65590:TAX65591 TKT65590:TKT65591 TUP65590:TUP65591 UEL65590:UEL65591 UOH65590:UOH65591 UYD65590:UYD65591 VHZ65590:VHZ65591 VRV65590:VRV65591 WBR65590:WBR65591 WLN65590:WLN65591 WVJ65590:WVJ65591 C131126:C131127 IX131126:IX131127 ST131126:ST131127 ACP131126:ACP131127 AML131126:AML131127 AWH131126:AWH131127 BGD131126:BGD131127 BPZ131126:BPZ131127 BZV131126:BZV131127 CJR131126:CJR131127 CTN131126:CTN131127 DDJ131126:DDJ131127 DNF131126:DNF131127 DXB131126:DXB131127 EGX131126:EGX131127 EQT131126:EQT131127 FAP131126:FAP131127 FKL131126:FKL131127 FUH131126:FUH131127 GED131126:GED131127 GNZ131126:GNZ131127 GXV131126:GXV131127 HHR131126:HHR131127 HRN131126:HRN131127 IBJ131126:IBJ131127 ILF131126:ILF131127 IVB131126:IVB131127 JEX131126:JEX131127 JOT131126:JOT131127 JYP131126:JYP131127 KIL131126:KIL131127 KSH131126:KSH131127 LCD131126:LCD131127 LLZ131126:LLZ131127 LVV131126:LVV131127 MFR131126:MFR131127 MPN131126:MPN131127 MZJ131126:MZJ131127 NJF131126:NJF131127 NTB131126:NTB131127 OCX131126:OCX131127 OMT131126:OMT131127 OWP131126:OWP131127 PGL131126:PGL131127 PQH131126:PQH131127 QAD131126:QAD131127 QJZ131126:QJZ131127 QTV131126:QTV131127 RDR131126:RDR131127 RNN131126:RNN131127 RXJ131126:RXJ131127 SHF131126:SHF131127 SRB131126:SRB131127 TAX131126:TAX131127 TKT131126:TKT131127 TUP131126:TUP131127 UEL131126:UEL131127 UOH131126:UOH131127 UYD131126:UYD131127 VHZ131126:VHZ131127 VRV131126:VRV131127 WBR131126:WBR131127 WLN131126:WLN131127 WVJ131126:WVJ131127 C196662:C196663 IX196662:IX196663 ST196662:ST196663 ACP196662:ACP196663 AML196662:AML196663 AWH196662:AWH196663 BGD196662:BGD196663 BPZ196662:BPZ196663 BZV196662:BZV196663 CJR196662:CJR196663 CTN196662:CTN196663 DDJ196662:DDJ196663 DNF196662:DNF196663 DXB196662:DXB196663 EGX196662:EGX196663 EQT196662:EQT196663 FAP196662:FAP196663 FKL196662:FKL196663 FUH196662:FUH196663 GED196662:GED196663 GNZ196662:GNZ196663 GXV196662:GXV196663 HHR196662:HHR196663 HRN196662:HRN196663 IBJ196662:IBJ196663 ILF196662:ILF196663 IVB196662:IVB196663 JEX196662:JEX196663 JOT196662:JOT196663 JYP196662:JYP196663 KIL196662:KIL196663 KSH196662:KSH196663 LCD196662:LCD196663 LLZ196662:LLZ196663 LVV196662:LVV196663 MFR196662:MFR196663 MPN196662:MPN196663 MZJ196662:MZJ196663 NJF196662:NJF196663 NTB196662:NTB196663 OCX196662:OCX196663 OMT196662:OMT196663 OWP196662:OWP196663 PGL196662:PGL196663 PQH196662:PQH196663 QAD196662:QAD196663 QJZ196662:QJZ196663 QTV196662:QTV196663 RDR196662:RDR196663 RNN196662:RNN196663 RXJ196662:RXJ196663 SHF196662:SHF196663 SRB196662:SRB196663 TAX196662:TAX196663 TKT196662:TKT196663 TUP196662:TUP196663 UEL196662:UEL196663 UOH196662:UOH196663 UYD196662:UYD196663 VHZ196662:VHZ196663 VRV196662:VRV196663 WBR196662:WBR196663 WLN196662:WLN196663 WVJ196662:WVJ196663 C262198:C262199 IX262198:IX262199 ST262198:ST262199 ACP262198:ACP262199 AML262198:AML262199 AWH262198:AWH262199 BGD262198:BGD262199 BPZ262198:BPZ262199 BZV262198:BZV262199 CJR262198:CJR262199 CTN262198:CTN262199 DDJ262198:DDJ262199 DNF262198:DNF262199 DXB262198:DXB262199 EGX262198:EGX262199 EQT262198:EQT262199 FAP262198:FAP262199 FKL262198:FKL262199 FUH262198:FUH262199 GED262198:GED262199 GNZ262198:GNZ262199 GXV262198:GXV262199 HHR262198:HHR262199 HRN262198:HRN262199 IBJ262198:IBJ262199 ILF262198:ILF262199 IVB262198:IVB262199 JEX262198:JEX262199 JOT262198:JOT262199 JYP262198:JYP262199 KIL262198:KIL262199 KSH262198:KSH262199 LCD262198:LCD262199 LLZ262198:LLZ262199 LVV262198:LVV262199 MFR262198:MFR262199 MPN262198:MPN262199 MZJ262198:MZJ262199 NJF262198:NJF262199 NTB262198:NTB262199 OCX262198:OCX262199 OMT262198:OMT262199 OWP262198:OWP262199 PGL262198:PGL262199 PQH262198:PQH262199 QAD262198:QAD262199 QJZ262198:QJZ262199 QTV262198:QTV262199 RDR262198:RDR262199 RNN262198:RNN262199 RXJ262198:RXJ262199 SHF262198:SHF262199 SRB262198:SRB262199 TAX262198:TAX262199 TKT262198:TKT262199 TUP262198:TUP262199 UEL262198:UEL262199 UOH262198:UOH262199 UYD262198:UYD262199 VHZ262198:VHZ262199 VRV262198:VRV262199 WBR262198:WBR262199 WLN262198:WLN262199 WVJ262198:WVJ262199 C327734:C327735 IX327734:IX327735 ST327734:ST327735 ACP327734:ACP327735 AML327734:AML327735 AWH327734:AWH327735 BGD327734:BGD327735 BPZ327734:BPZ327735 BZV327734:BZV327735 CJR327734:CJR327735 CTN327734:CTN327735 DDJ327734:DDJ327735 DNF327734:DNF327735 DXB327734:DXB327735 EGX327734:EGX327735 EQT327734:EQT327735 FAP327734:FAP327735 FKL327734:FKL327735 FUH327734:FUH327735 GED327734:GED327735 GNZ327734:GNZ327735 GXV327734:GXV327735 HHR327734:HHR327735 HRN327734:HRN327735 IBJ327734:IBJ327735 ILF327734:ILF327735 IVB327734:IVB327735 JEX327734:JEX327735 JOT327734:JOT327735 JYP327734:JYP327735 KIL327734:KIL327735 KSH327734:KSH327735 LCD327734:LCD327735 LLZ327734:LLZ327735 LVV327734:LVV327735 MFR327734:MFR327735 MPN327734:MPN327735 MZJ327734:MZJ327735 NJF327734:NJF327735 NTB327734:NTB327735 OCX327734:OCX327735 OMT327734:OMT327735 OWP327734:OWP327735 PGL327734:PGL327735 PQH327734:PQH327735 QAD327734:QAD327735 QJZ327734:QJZ327735 QTV327734:QTV327735 RDR327734:RDR327735 RNN327734:RNN327735 RXJ327734:RXJ327735 SHF327734:SHF327735 SRB327734:SRB327735 TAX327734:TAX327735 TKT327734:TKT327735 TUP327734:TUP327735 UEL327734:UEL327735 UOH327734:UOH327735 UYD327734:UYD327735 VHZ327734:VHZ327735 VRV327734:VRV327735 WBR327734:WBR327735 WLN327734:WLN327735 WVJ327734:WVJ327735 C393270:C393271 IX393270:IX393271 ST393270:ST393271 ACP393270:ACP393271 AML393270:AML393271 AWH393270:AWH393271 BGD393270:BGD393271 BPZ393270:BPZ393271 BZV393270:BZV393271 CJR393270:CJR393271 CTN393270:CTN393271 DDJ393270:DDJ393271 DNF393270:DNF393271 DXB393270:DXB393271 EGX393270:EGX393271 EQT393270:EQT393271 FAP393270:FAP393271 FKL393270:FKL393271 FUH393270:FUH393271 GED393270:GED393271 GNZ393270:GNZ393271 GXV393270:GXV393271 HHR393270:HHR393271 HRN393270:HRN393271 IBJ393270:IBJ393271 ILF393270:ILF393271 IVB393270:IVB393271 JEX393270:JEX393271 JOT393270:JOT393271 JYP393270:JYP393271 KIL393270:KIL393271 KSH393270:KSH393271 LCD393270:LCD393271 LLZ393270:LLZ393271 LVV393270:LVV393271 MFR393270:MFR393271 MPN393270:MPN393271 MZJ393270:MZJ393271 NJF393270:NJF393271 NTB393270:NTB393271 OCX393270:OCX393271 OMT393270:OMT393271 OWP393270:OWP393271 PGL393270:PGL393271 PQH393270:PQH393271 QAD393270:QAD393271 QJZ393270:QJZ393271 QTV393270:QTV393271 RDR393270:RDR393271 RNN393270:RNN393271 RXJ393270:RXJ393271 SHF393270:SHF393271 SRB393270:SRB393271 TAX393270:TAX393271 TKT393270:TKT393271 TUP393270:TUP393271 UEL393270:UEL393271 UOH393270:UOH393271 UYD393270:UYD393271 VHZ393270:VHZ393271 VRV393270:VRV393271 WBR393270:WBR393271 WLN393270:WLN393271 WVJ393270:WVJ393271 C458806:C458807 IX458806:IX458807 ST458806:ST458807 ACP458806:ACP458807 AML458806:AML458807 AWH458806:AWH458807 BGD458806:BGD458807 BPZ458806:BPZ458807 BZV458806:BZV458807 CJR458806:CJR458807 CTN458806:CTN458807 DDJ458806:DDJ458807 DNF458806:DNF458807 DXB458806:DXB458807 EGX458806:EGX458807 EQT458806:EQT458807 FAP458806:FAP458807 FKL458806:FKL458807 FUH458806:FUH458807 GED458806:GED458807 GNZ458806:GNZ458807 GXV458806:GXV458807 HHR458806:HHR458807 HRN458806:HRN458807 IBJ458806:IBJ458807 ILF458806:ILF458807 IVB458806:IVB458807 JEX458806:JEX458807 JOT458806:JOT458807 JYP458806:JYP458807 KIL458806:KIL458807 KSH458806:KSH458807 LCD458806:LCD458807 LLZ458806:LLZ458807 LVV458806:LVV458807 MFR458806:MFR458807 MPN458806:MPN458807 MZJ458806:MZJ458807 NJF458806:NJF458807 NTB458806:NTB458807 OCX458806:OCX458807 OMT458806:OMT458807 OWP458806:OWP458807 PGL458806:PGL458807 PQH458806:PQH458807 QAD458806:QAD458807 QJZ458806:QJZ458807 QTV458806:QTV458807 RDR458806:RDR458807 RNN458806:RNN458807 RXJ458806:RXJ458807 SHF458806:SHF458807 SRB458806:SRB458807 TAX458806:TAX458807 TKT458806:TKT458807 TUP458806:TUP458807 UEL458806:UEL458807 UOH458806:UOH458807 UYD458806:UYD458807 VHZ458806:VHZ458807 VRV458806:VRV458807 WBR458806:WBR458807 WLN458806:WLN458807 WVJ458806:WVJ458807 C524342:C524343 IX524342:IX524343 ST524342:ST524343 ACP524342:ACP524343 AML524342:AML524343 AWH524342:AWH524343 BGD524342:BGD524343 BPZ524342:BPZ524343 BZV524342:BZV524343 CJR524342:CJR524343 CTN524342:CTN524343 DDJ524342:DDJ524343 DNF524342:DNF524343 DXB524342:DXB524343 EGX524342:EGX524343 EQT524342:EQT524343 FAP524342:FAP524343 FKL524342:FKL524343 FUH524342:FUH524343 GED524342:GED524343 GNZ524342:GNZ524343 GXV524342:GXV524343 HHR524342:HHR524343 HRN524342:HRN524343 IBJ524342:IBJ524343 ILF524342:ILF524343 IVB524342:IVB524343 JEX524342:JEX524343 JOT524342:JOT524343 JYP524342:JYP524343 KIL524342:KIL524343 KSH524342:KSH524343 LCD524342:LCD524343 LLZ524342:LLZ524343 LVV524342:LVV524343 MFR524342:MFR524343 MPN524342:MPN524343 MZJ524342:MZJ524343 NJF524342:NJF524343 NTB524342:NTB524343 OCX524342:OCX524343 OMT524342:OMT524343 OWP524342:OWP524343 PGL524342:PGL524343 PQH524342:PQH524343 QAD524342:QAD524343 QJZ524342:QJZ524343 QTV524342:QTV524343 RDR524342:RDR524343 RNN524342:RNN524343 RXJ524342:RXJ524343 SHF524342:SHF524343 SRB524342:SRB524343 TAX524342:TAX524343 TKT524342:TKT524343 TUP524342:TUP524343 UEL524342:UEL524343 UOH524342:UOH524343 UYD524342:UYD524343 VHZ524342:VHZ524343 VRV524342:VRV524343 WBR524342:WBR524343 WLN524342:WLN524343 WVJ524342:WVJ524343 C589878:C589879 IX589878:IX589879 ST589878:ST589879 ACP589878:ACP589879 AML589878:AML589879 AWH589878:AWH589879 BGD589878:BGD589879 BPZ589878:BPZ589879 BZV589878:BZV589879 CJR589878:CJR589879 CTN589878:CTN589879 DDJ589878:DDJ589879 DNF589878:DNF589879 DXB589878:DXB589879 EGX589878:EGX589879 EQT589878:EQT589879 FAP589878:FAP589879 FKL589878:FKL589879 FUH589878:FUH589879 GED589878:GED589879 GNZ589878:GNZ589879 GXV589878:GXV589879 HHR589878:HHR589879 HRN589878:HRN589879 IBJ589878:IBJ589879 ILF589878:ILF589879 IVB589878:IVB589879 JEX589878:JEX589879 JOT589878:JOT589879 JYP589878:JYP589879 KIL589878:KIL589879 KSH589878:KSH589879 LCD589878:LCD589879 LLZ589878:LLZ589879 LVV589878:LVV589879 MFR589878:MFR589879 MPN589878:MPN589879 MZJ589878:MZJ589879 NJF589878:NJF589879 NTB589878:NTB589879 OCX589878:OCX589879 OMT589878:OMT589879 OWP589878:OWP589879 PGL589878:PGL589879 PQH589878:PQH589879 QAD589878:QAD589879 QJZ589878:QJZ589879 QTV589878:QTV589879 RDR589878:RDR589879 RNN589878:RNN589879 RXJ589878:RXJ589879 SHF589878:SHF589879 SRB589878:SRB589879 TAX589878:TAX589879 TKT589878:TKT589879 TUP589878:TUP589879 UEL589878:UEL589879 UOH589878:UOH589879 UYD589878:UYD589879 VHZ589878:VHZ589879 VRV589878:VRV589879 WBR589878:WBR589879 WLN589878:WLN589879 WVJ589878:WVJ589879 C655414:C655415 IX655414:IX655415 ST655414:ST655415 ACP655414:ACP655415 AML655414:AML655415 AWH655414:AWH655415 BGD655414:BGD655415 BPZ655414:BPZ655415 BZV655414:BZV655415 CJR655414:CJR655415 CTN655414:CTN655415 DDJ655414:DDJ655415 DNF655414:DNF655415 DXB655414:DXB655415 EGX655414:EGX655415 EQT655414:EQT655415 FAP655414:FAP655415 FKL655414:FKL655415 FUH655414:FUH655415 GED655414:GED655415 GNZ655414:GNZ655415 GXV655414:GXV655415 HHR655414:HHR655415 HRN655414:HRN655415 IBJ655414:IBJ655415 ILF655414:ILF655415 IVB655414:IVB655415 JEX655414:JEX655415 JOT655414:JOT655415 JYP655414:JYP655415 KIL655414:KIL655415 KSH655414:KSH655415 LCD655414:LCD655415 LLZ655414:LLZ655415 LVV655414:LVV655415 MFR655414:MFR655415 MPN655414:MPN655415 MZJ655414:MZJ655415 NJF655414:NJF655415 NTB655414:NTB655415 OCX655414:OCX655415 OMT655414:OMT655415 OWP655414:OWP655415 PGL655414:PGL655415 PQH655414:PQH655415 QAD655414:QAD655415 QJZ655414:QJZ655415 QTV655414:QTV655415 RDR655414:RDR655415 RNN655414:RNN655415 RXJ655414:RXJ655415 SHF655414:SHF655415 SRB655414:SRB655415 TAX655414:TAX655415 TKT655414:TKT655415 TUP655414:TUP655415 UEL655414:UEL655415 UOH655414:UOH655415 UYD655414:UYD655415 VHZ655414:VHZ655415 VRV655414:VRV655415 WBR655414:WBR655415 WLN655414:WLN655415 WVJ655414:WVJ655415 C720950:C720951 IX720950:IX720951 ST720950:ST720951 ACP720950:ACP720951 AML720950:AML720951 AWH720950:AWH720951 BGD720950:BGD720951 BPZ720950:BPZ720951 BZV720950:BZV720951 CJR720950:CJR720951 CTN720950:CTN720951 DDJ720950:DDJ720951 DNF720950:DNF720951 DXB720950:DXB720951 EGX720950:EGX720951 EQT720950:EQT720951 FAP720950:FAP720951 FKL720950:FKL720951 FUH720950:FUH720951 GED720950:GED720951 GNZ720950:GNZ720951 GXV720950:GXV720951 HHR720950:HHR720951 HRN720950:HRN720951 IBJ720950:IBJ720951 ILF720950:ILF720951 IVB720950:IVB720951 JEX720950:JEX720951 JOT720950:JOT720951 JYP720950:JYP720951 KIL720950:KIL720951 KSH720950:KSH720951 LCD720950:LCD720951 LLZ720950:LLZ720951 LVV720950:LVV720951 MFR720950:MFR720951 MPN720950:MPN720951 MZJ720950:MZJ720951 NJF720950:NJF720951 NTB720950:NTB720951 OCX720950:OCX720951 OMT720950:OMT720951 OWP720950:OWP720951 PGL720950:PGL720951 PQH720950:PQH720951 QAD720950:QAD720951 QJZ720950:QJZ720951 QTV720950:QTV720951 RDR720950:RDR720951 RNN720950:RNN720951 RXJ720950:RXJ720951 SHF720950:SHF720951 SRB720950:SRB720951 TAX720950:TAX720951 TKT720950:TKT720951 TUP720950:TUP720951 UEL720950:UEL720951 UOH720950:UOH720951 UYD720950:UYD720951 VHZ720950:VHZ720951 VRV720950:VRV720951 WBR720950:WBR720951 WLN720950:WLN720951 WVJ720950:WVJ720951 C786486:C786487 IX786486:IX786487 ST786486:ST786487 ACP786486:ACP786487 AML786486:AML786487 AWH786486:AWH786487 BGD786486:BGD786487 BPZ786486:BPZ786487 BZV786486:BZV786487 CJR786486:CJR786487 CTN786486:CTN786487 DDJ786486:DDJ786487 DNF786486:DNF786487 DXB786486:DXB786487 EGX786486:EGX786487 EQT786486:EQT786487 FAP786486:FAP786487 FKL786486:FKL786487 FUH786486:FUH786487 GED786486:GED786487 GNZ786486:GNZ786487 GXV786486:GXV786487 HHR786486:HHR786487 HRN786486:HRN786487 IBJ786486:IBJ786487 ILF786486:ILF786487 IVB786486:IVB786487 JEX786486:JEX786487 JOT786486:JOT786487 JYP786486:JYP786487 KIL786486:KIL786487 KSH786486:KSH786487 LCD786486:LCD786487 LLZ786486:LLZ786487 LVV786486:LVV786487 MFR786486:MFR786487 MPN786486:MPN786487 MZJ786486:MZJ786487 NJF786486:NJF786487 NTB786486:NTB786487 OCX786486:OCX786487 OMT786486:OMT786487 OWP786486:OWP786487 PGL786486:PGL786487 PQH786486:PQH786487 QAD786486:QAD786487 QJZ786486:QJZ786487 QTV786486:QTV786487 RDR786486:RDR786487 RNN786486:RNN786487 RXJ786486:RXJ786487 SHF786486:SHF786487 SRB786486:SRB786487 TAX786486:TAX786487 TKT786486:TKT786487 TUP786486:TUP786487 UEL786486:UEL786487 UOH786486:UOH786487 UYD786486:UYD786487 VHZ786486:VHZ786487 VRV786486:VRV786487 WBR786486:WBR786487 WLN786486:WLN786487 WVJ786486:WVJ786487 C852022:C852023 IX852022:IX852023 ST852022:ST852023 ACP852022:ACP852023 AML852022:AML852023 AWH852022:AWH852023 BGD852022:BGD852023 BPZ852022:BPZ852023 BZV852022:BZV852023 CJR852022:CJR852023 CTN852022:CTN852023 DDJ852022:DDJ852023 DNF852022:DNF852023 DXB852022:DXB852023 EGX852022:EGX852023 EQT852022:EQT852023 FAP852022:FAP852023 FKL852022:FKL852023 FUH852022:FUH852023 GED852022:GED852023 GNZ852022:GNZ852023 GXV852022:GXV852023 HHR852022:HHR852023 HRN852022:HRN852023 IBJ852022:IBJ852023 ILF852022:ILF852023 IVB852022:IVB852023 JEX852022:JEX852023 JOT852022:JOT852023 JYP852022:JYP852023 KIL852022:KIL852023 KSH852022:KSH852023 LCD852022:LCD852023 LLZ852022:LLZ852023 LVV852022:LVV852023 MFR852022:MFR852023 MPN852022:MPN852023 MZJ852022:MZJ852023 NJF852022:NJF852023 NTB852022:NTB852023 OCX852022:OCX852023 OMT852022:OMT852023 OWP852022:OWP852023 PGL852022:PGL852023 PQH852022:PQH852023 QAD852022:QAD852023 QJZ852022:QJZ852023 QTV852022:QTV852023 RDR852022:RDR852023 RNN852022:RNN852023 RXJ852022:RXJ852023 SHF852022:SHF852023 SRB852022:SRB852023 TAX852022:TAX852023 TKT852022:TKT852023 TUP852022:TUP852023 UEL852022:UEL852023 UOH852022:UOH852023 UYD852022:UYD852023 VHZ852022:VHZ852023 VRV852022:VRV852023 WBR852022:WBR852023 WLN852022:WLN852023 WVJ852022:WVJ852023 C917558:C917559 IX917558:IX917559 ST917558:ST917559 ACP917558:ACP917559 AML917558:AML917559 AWH917558:AWH917559 BGD917558:BGD917559 BPZ917558:BPZ917559 BZV917558:BZV917559 CJR917558:CJR917559 CTN917558:CTN917559 DDJ917558:DDJ917559 DNF917558:DNF917559 DXB917558:DXB917559 EGX917558:EGX917559 EQT917558:EQT917559 FAP917558:FAP917559 FKL917558:FKL917559 FUH917558:FUH917559 GED917558:GED917559 GNZ917558:GNZ917559 GXV917558:GXV917559 HHR917558:HHR917559 HRN917558:HRN917559 IBJ917558:IBJ917559 ILF917558:ILF917559 IVB917558:IVB917559 JEX917558:JEX917559 JOT917558:JOT917559 JYP917558:JYP917559 KIL917558:KIL917559 KSH917558:KSH917559 LCD917558:LCD917559 LLZ917558:LLZ917559 LVV917558:LVV917559 MFR917558:MFR917559 MPN917558:MPN917559 MZJ917558:MZJ917559 NJF917558:NJF917559 NTB917558:NTB917559 OCX917558:OCX917559 OMT917558:OMT917559 OWP917558:OWP917559 PGL917558:PGL917559 PQH917558:PQH917559 QAD917558:QAD917559 QJZ917558:QJZ917559 QTV917558:QTV917559 RDR917558:RDR917559 RNN917558:RNN917559 RXJ917558:RXJ917559 SHF917558:SHF917559 SRB917558:SRB917559 TAX917558:TAX917559 TKT917558:TKT917559 TUP917558:TUP917559 UEL917558:UEL917559 UOH917558:UOH917559 UYD917558:UYD917559 VHZ917558:VHZ917559 VRV917558:VRV917559 WBR917558:WBR917559 WLN917558:WLN917559 WVJ917558:WVJ917559 C983094:C983095 IX983094:IX983095 ST983094:ST983095 ACP983094:ACP983095 AML983094:AML983095 AWH983094:AWH983095 BGD983094:BGD983095 BPZ983094:BPZ983095 BZV983094:BZV983095 CJR983094:CJR983095 CTN983094:CTN983095 DDJ983094:DDJ983095 DNF983094:DNF983095 DXB983094:DXB983095 EGX983094:EGX983095 EQT983094:EQT983095 FAP983094:FAP983095 FKL983094:FKL983095 FUH983094:FUH983095 GED983094:GED983095 GNZ983094:GNZ983095 GXV983094:GXV983095 HHR983094:HHR983095 HRN983094:HRN983095 IBJ983094:IBJ983095 ILF983094:ILF983095 IVB983094:IVB983095 JEX983094:JEX983095 JOT983094:JOT983095 JYP983094:JYP983095 KIL983094:KIL983095 KSH983094:KSH983095 LCD983094:LCD983095 LLZ983094:LLZ983095 LVV983094:LVV983095 MFR983094:MFR983095 MPN983094:MPN983095 MZJ983094:MZJ983095 NJF983094:NJF983095 NTB983094:NTB983095 OCX983094:OCX983095 OMT983094:OMT983095 OWP983094:OWP983095 PGL983094:PGL983095 PQH983094:PQH983095 QAD983094:QAD983095 QJZ983094:QJZ983095 QTV983094:QTV983095 RDR983094:RDR983095 RNN983094:RNN983095 RXJ983094:RXJ983095 SHF983094:SHF983095 SRB983094:SRB983095 TAX983094:TAX983095 TKT983094:TKT983095 TUP983094:TUP983095 UEL983094:UEL983095 UOH983094:UOH983095 UYD983094:UYD983095 VHZ983094:VHZ983095 VRV983094:VRV983095 WBR983094:WBR983095 WLN983094:WLN983095 WVJ983094:WVJ983095 G64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C65600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C131136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C196672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C262208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C327744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C393280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C458816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C524352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C589888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C655424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C720960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C786496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C852032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C917568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C983104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C75:C76 IX75:IX76 ST75:ST76 ACP75:ACP76 AML75:AML76 AWH75:AWH76 BGD75:BGD76 BPZ75:BPZ76 BZV75:BZV76 CJR75:CJR76 CTN75:CTN76 DDJ75:DDJ76 DNF75:DNF76 DXB75:DXB76 EGX75:EGX76 EQT75:EQT76 FAP75:FAP76 FKL75:FKL76 FUH75:FUH76 GED75:GED76 GNZ75:GNZ76 GXV75:GXV76 HHR75:HHR76 HRN75:HRN76 IBJ75:IBJ76 ILF75:ILF76 IVB75:IVB76 JEX75:JEX76 JOT75:JOT76 JYP75:JYP76 KIL75:KIL76 KSH75:KSH76 LCD75:LCD76 LLZ75:LLZ76 LVV75:LVV76 MFR75:MFR76 MPN75:MPN76 MZJ75:MZJ76 NJF75:NJF76 NTB75:NTB76 OCX75:OCX76 OMT75:OMT76 OWP75:OWP76 PGL75:PGL76 PQH75:PQH76 QAD75:QAD76 QJZ75:QJZ76 QTV75:QTV76 RDR75:RDR76 RNN75:RNN76 RXJ75:RXJ76 SHF75:SHF76 SRB75:SRB76 TAX75:TAX76 TKT75:TKT76 TUP75:TUP76 UEL75:UEL76 UOH75:UOH76 UYD75:UYD76 VHZ75:VHZ76 VRV75:VRV76 WBR75:WBR76 WLN75:WLN76 WVJ75:WVJ76 C65604:C65605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C131140:C131141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C196676:C196677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C262212:C262213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C327748:C327749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C393284:C393285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C458820:C458821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C524356:C524357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C589892:C589893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C655428:C655429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C720964:C720965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C786500:C786501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C852036:C852037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C917572:C917573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C983108:C983109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G78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G65607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G131143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G196679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G262215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G327751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G393287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G458823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G524359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G589895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G655431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G720967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G786503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G852039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G917575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G983111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G65612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G131148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G196684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G262220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G327756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G393292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G458828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G524364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G589900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G655436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G720972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G786508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G852044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G917580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G983116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C83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C87:C88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C65616:C65617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C131152:C131153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C196688:C196689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C262224:C262225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C327760:C327761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C393296:C393297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C458832:C458833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C524368:C524369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C589904:C589905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C655440:C655441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C720976:C720977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C786512:C786513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C852048:C852049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C917584:C917585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C983120:C983121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G87:G88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G65616:G65617 JB65616:JB65617 SX65616:SX65617 ACT65616:ACT65617 AMP65616:AMP65617 AWL65616:AWL65617 BGH65616:BGH65617 BQD65616:BQD65617 BZZ65616:BZZ65617 CJV65616:CJV65617 CTR65616:CTR65617 DDN65616:DDN65617 DNJ65616:DNJ65617 DXF65616:DXF65617 EHB65616:EHB65617 EQX65616:EQX65617 FAT65616:FAT65617 FKP65616:FKP65617 FUL65616:FUL65617 GEH65616:GEH65617 GOD65616:GOD65617 GXZ65616:GXZ65617 HHV65616:HHV65617 HRR65616:HRR65617 IBN65616:IBN65617 ILJ65616:ILJ65617 IVF65616:IVF65617 JFB65616:JFB65617 JOX65616:JOX65617 JYT65616:JYT65617 KIP65616:KIP65617 KSL65616:KSL65617 LCH65616:LCH65617 LMD65616:LMD65617 LVZ65616:LVZ65617 MFV65616:MFV65617 MPR65616:MPR65617 MZN65616:MZN65617 NJJ65616:NJJ65617 NTF65616:NTF65617 ODB65616:ODB65617 OMX65616:OMX65617 OWT65616:OWT65617 PGP65616:PGP65617 PQL65616:PQL65617 QAH65616:QAH65617 QKD65616:QKD65617 QTZ65616:QTZ65617 RDV65616:RDV65617 RNR65616:RNR65617 RXN65616:RXN65617 SHJ65616:SHJ65617 SRF65616:SRF65617 TBB65616:TBB65617 TKX65616:TKX65617 TUT65616:TUT65617 UEP65616:UEP65617 UOL65616:UOL65617 UYH65616:UYH65617 VID65616:VID65617 VRZ65616:VRZ65617 WBV65616:WBV65617 WLR65616:WLR65617 WVN65616:WVN65617 G131152:G131153 JB131152:JB131153 SX131152:SX131153 ACT131152:ACT131153 AMP131152:AMP131153 AWL131152:AWL131153 BGH131152:BGH131153 BQD131152:BQD131153 BZZ131152:BZZ131153 CJV131152:CJV131153 CTR131152:CTR131153 DDN131152:DDN131153 DNJ131152:DNJ131153 DXF131152:DXF131153 EHB131152:EHB131153 EQX131152:EQX131153 FAT131152:FAT131153 FKP131152:FKP131153 FUL131152:FUL131153 GEH131152:GEH131153 GOD131152:GOD131153 GXZ131152:GXZ131153 HHV131152:HHV131153 HRR131152:HRR131153 IBN131152:IBN131153 ILJ131152:ILJ131153 IVF131152:IVF131153 JFB131152:JFB131153 JOX131152:JOX131153 JYT131152:JYT131153 KIP131152:KIP131153 KSL131152:KSL131153 LCH131152:LCH131153 LMD131152:LMD131153 LVZ131152:LVZ131153 MFV131152:MFV131153 MPR131152:MPR131153 MZN131152:MZN131153 NJJ131152:NJJ131153 NTF131152:NTF131153 ODB131152:ODB131153 OMX131152:OMX131153 OWT131152:OWT131153 PGP131152:PGP131153 PQL131152:PQL131153 QAH131152:QAH131153 QKD131152:QKD131153 QTZ131152:QTZ131153 RDV131152:RDV131153 RNR131152:RNR131153 RXN131152:RXN131153 SHJ131152:SHJ131153 SRF131152:SRF131153 TBB131152:TBB131153 TKX131152:TKX131153 TUT131152:TUT131153 UEP131152:UEP131153 UOL131152:UOL131153 UYH131152:UYH131153 VID131152:VID131153 VRZ131152:VRZ131153 WBV131152:WBV131153 WLR131152:WLR131153 WVN131152:WVN131153 G196688:G196689 JB196688:JB196689 SX196688:SX196689 ACT196688:ACT196689 AMP196688:AMP196689 AWL196688:AWL196689 BGH196688:BGH196689 BQD196688:BQD196689 BZZ196688:BZZ196689 CJV196688:CJV196689 CTR196688:CTR196689 DDN196688:DDN196689 DNJ196688:DNJ196689 DXF196688:DXF196689 EHB196688:EHB196689 EQX196688:EQX196689 FAT196688:FAT196689 FKP196688:FKP196689 FUL196688:FUL196689 GEH196688:GEH196689 GOD196688:GOD196689 GXZ196688:GXZ196689 HHV196688:HHV196689 HRR196688:HRR196689 IBN196688:IBN196689 ILJ196688:ILJ196689 IVF196688:IVF196689 JFB196688:JFB196689 JOX196688:JOX196689 JYT196688:JYT196689 KIP196688:KIP196689 KSL196688:KSL196689 LCH196688:LCH196689 LMD196688:LMD196689 LVZ196688:LVZ196689 MFV196688:MFV196689 MPR196688:MPR196689 MZN196688:MZN196689 NJJ196688:NJJ196689 NTF196688:NTF196689 ODB196688:ODB196689 OMX196688:OMX196689 OWT196688:OWT196689 PGP196688:PGP196689 PQL196688:PQL196689 QAH196688:QAH196689 QKD196688:QKD196689 QTZ196688:QTZ196689 RDV196688:RDV196689 RNR196688:RNR196689 RXN196688:RXN196689 SHJ196688:SHJ196689 SRF196688:SRF196689 TBB196688:TBB196689 TKX196688:TKX196689 TUT196688:TUT196689 UEP196688:UEP196689 UOL196688:UOL196689 UYH196688:UYH196689 VID196688:VID196689 VRZ196688:VRZ196689 WBV196688:WBV196689 WLR196688:WLR196689 WVN196688:WVN196689 G262224:G262225 JB262224:JB262225 SX262224:SX262225 ACT262224:ACT262225 AMP262224:AMP262225 AWL262224:AWL262225 BGH262224:BGH262225 BQD262224:BQD262225 BZZ262224:BZZ262225 CJV262224:CJV262225 CTR262224:CTR262225 DDN262224:DDN262225 DNJ262224:DNJ262225 DXF262224:DXF262225 EHB262224:EHB262225 EQX262224:EQX262225 FAT262224:FAT262225 FKP262224:FKP262225 FUL262224:FUL262225 GEH262224:GEH262225 GOD262224:GOD262225 GXZ262224:GXZ262225 HHV262224:HHV262225 HRR262224:HRR262225 IBN262224:IBN262225 ILJ262224:ILJ262225 IVF262224:IVF262225 JFB262224:JFB262225 JOX262224:JOX262225 JYT262224:JYT262225 KIP262224:KIP262225 KSL262224:KSL262225 LCH262224:LCH262225 LMD262224:LMD262225 LVZ262224:LVZ262225 MFV262224:MFV262225 MPR262224:MPR262225 MZN262224:MZN262225 NJJ262224:NJJ262225 NTF262224:NTF262225 ODB262224:ODB262225 OMX262224:OMX262225 OWT262224:OWT262225 PGP262224:PGP262225 PQL262224:PQL262225 QAH262224:QAH262225 QKD262224:QKD262225 QTZ262224:QTZ262225 RDV262224:RDV262225 RNR262224:RNR262225 RXN262224:RXN262225 SHJ262224:SHJ262225 SRF262224:SRF262225 TBB262224:TBB262225 TKX262224:TKX262225 TUT262224:TUT262225 UEP262224:UEP262225 UOL262224:UOL262225 UYH262224:UYH262225 VID262224:VID262225 VRZ262224:VRZ262225 WBV262224:WBV262225 WLR262224:WLR262225 WVN262224:WVN262225 G327760:G327761 JB327760:JB327761 SX327760:SX327761 ACT327760:ACT327761 AMP327760:AMP327761 AWL327760:AWL327761 BGH327760:BGH327761 BQD327760:BQD327761 BZZ327760:BZZ327761 CJV327760:CJV327761 CTR327760:CTR327761 DDN327760:DDN327761 DNJ327760:DNJ327761 DXF327760:DXF327761 EHB327760:EHB327761 EQX327760:EQX327761 FAT327760:FAT327761 FKP327760:FKP327761 FUL327760:FUL327761 GEH327760:GEH327761 GOD327760:GOD327761 GXZ327760:GXZ327761 HHV327760:HHV327761 HRR327760:HRR327761 IBN327760:IBN327761 ILJ327760:ILJ327761 IVF327760:IVF327761 JFB327760:JFB327761 JOX327760:JOX327761 JYT327760:JYT327761 KIP327760:KIP327761 KSL327760:KSL327761 LCH327760:LCH327761 LMD327760:LMD327761 LVZ327760:LVZ327761 MFV327760:MFV327761 MPR327760:MPR327761 MZN327760:MZN327761 NJJ327760:NJJ327761 NTF327760:NTF327761 ODB327760:ODB327761 OMX327760:OMX327761 OWT327760:OWT327761 PGP327760:PGP327761 PQL327760:PQL327761 QAH327760:QAH327761 QKD327760:QKD327761 QTZ327760:QTZ327761 RDV327760:RDV327761 RNR327760:RNR327761 RXN327760:RXN327761 SHJ327760:SHJ327761 SRF327760:SRF327761 TBB327760:TBB327761 TKX327760:TKX327761 TUT327760:TUT327761 UEP327760:UEP327761 UOL327760:UOL327761 UYH327760:UYH327761 VID327760:VID327761 VRZ327760:VRZ327761 WBV327760:WBV327761 WLR327760:WLR327761 WVN327760:WVN327761 G393296:G393297 JB393296:JB393297 SX393296:SX393297 ACT393296:ACT393297 AMP393296:AMP393297 AWL393296:AWL393297 BGH393296:BGH393297 BQD393296:BQD393297 BZZ393296:BZZ393297 CJV393296:CJV393297 CTR393296:CTR393297 DDN393296:DDN393297 DNJ393296:DNJ393297 DXF393296:DXF393297 EHB393296:EHB393297 EQX393296:EQX393297 FAT393296:FAT393297 FKP393296:FKP393297 FUL393296:FUL393297 GEH393296:GEH393297 GOD393296:GOD393297 GXZ393296:GXZ393297 HHV393296:HHV393297 HRR393296:HRR393297 IBN393296:IBN393297 ILJ393296:ILJ393297 IVF393296:IVF393297 JFB393296:JFB393297 JOX393296:JOX393297 JYT393296:JYT393297 KIP393296:KIP393297 KSL393296:KSL393297 LCH393296:LCH393297 LMD393296:LMD393297 LVZ393296:LVZ393297 MFV393296:MFV393297 MPR393296:MPR393297 MZN393296:MZN393297 NJJ393296:NJJ393297 NTF393296:NTF393297 ODB393296:ODB393297 OMX393296:OMX393297 OWT393296:OWT393297 PGP393296:PGP393297 PQL393296:PQL393297 QAH393296:QAH393297 QKD393296:QKD393297 QTZ393296:QTZ393297 RDV393296:RDV393297 RNR393296:RNR393297 RXN393296:RXN393297 SHJ393296:SHJ393297 SRF393296:SRF393297 TBB393296:TBB393297 TKX393296:TKX393297 TUT393296:TUT393297 UEP393296:UEP393297 UOL393296:UOL393297 UYH393296:UYH393297 VID393296:VID393297 VRZ393296:VRZ393297 WBV393296:WBV393297 WLR393296:WLR393297 WVN393296:WVN393297 G458832:G458833 JB458832:JB458833 SX458832:SX458833 ACT458832:ACT458833 AMP458832:AMP458833 AWL458832:AWL458833 BGH458832:BGH458833 BQD458832:BQD458833 BZZ458832:BZZ458833 CJV458832:CJV458833 CTR458832:CTR458833 DDN458832:DDN458833 DNJ458832:DNJ458833 DXF458832:DXF458833 EHB458832:EHB458833 EQX458832:EQX458833 FAT458832:FAT458833 FKP458832:FKP458833 FUL458832:FUL458833 GEH458832:GEH458833 GOD458832:GOD458833 GXZ458832:GXZ458833 HHV458832:HHV458833 HRR458832:HRR458833 IBN458832:IBN458833 ILJ458832:ILJ458833 IVF458832:IVF458833 JFB458832:JFB458833 JOX458832:JOX458833 JYT458832:JYT458833 KIP458832:KIP458833 KSL458832:KSL458833 LCH458832:LCH458833 LMD458832:LMD458833 LVZ458832:LVZ458833 MFV458832:MFV458833 MPR458832:MPR458833 MZN458832:MZN458833 NJJ458832:NJJ458833 NTF458832:NTF458833 ODB458832:ODB458833 OMX458832:OMX458833 OWT458832:OWT458833 PGP458832:PGP458833 PQL458832:PQL458833 QAH458832:QAH458833 QKD458832:QKD458833 QTZ458832:QTZ458833 RDV458832:RDV458833 RNR458832:RNR458833 RXN458832:RXN458833 SHJ458832:SHJ458833 SRF458832:SRF458833 TBB458832:TBB458833 TKX458832:TKX458833 TUT458832:TUT458833 UEP458832:UEP458833 UOL458832:UOL458833 UYH458832:UYH458833 VID458832:VID458833 VRZ458832:VRZ458833 WBV458832:WBV458833 WLR458832:WLR458833 WVN458832:WVN458833 G524368:G524369 JB524368:JB524369 SX524368:SX524369 ACT524368:ACT524369 AMP524368:AMP524369 AWL524368:AWL524369 BGH524368:BGH524369 BQD524368:BQD524369 BZZ524368:BZZ524369 CJV524368:CJV524369 CTR524368:CTR524369 DDN524368:DDN524369 DNJ524368:DNJ524369 DXF524368:DXF524369 EHB524368:EHB524369 EQX524368:EQX524369 FAT524368:FAT524369 FKP524368:FKP524369 FUL524368:FUL524369 GEH524368:GEH524369 GOD524368:GOD524369 GXZ524368:GXZ524369 HHV524368:HHV524369 HRR524368:HRR524369 IBN524368:IBN524369 ILJ524368:ILJ524369 IVF524368:IVF524369 JFB524368:JFB524369 JOX524368:JOX524369 JYT524368:JYT524369 KIP524368:KIP524369 KSL524368:KSL524369 LCH524368:LCH524369 LMD524368:LMD524369 LVZ524368:LVZ524369 MFV524368:MFV524369 MPR524368:MPR524369 MZN524368:MZN524369 NJJ524368:NJJ524369 NTF524368:NTF524369 ODB524368:ODB524369 OMX524368:OMX524369 OWT524368:OWT524369 PGP524368:PGP524369 PQL524368:PQL524369 QAH524368:QAH524369 QKD524368:QKD524369 QTZ524368:QTZ524369 RDV524368:RDV524369 RNR524368:RNR524369 RXN524368:RXN524369 SHJ524368:SHJ524369 SRF524368:SRF524369 TBB524368:TBB524369 TKX524368:TKX524369 TUT524368:TUT524369 UEP524368:UEP524369 UOL524368:UOL524369 UYH524368:UYH524369 VID524368:VID524369 VRZ524368:VRZ524369 WBV524368:WBV524369 WLR524368:WLR524369 WVN524368:WVN524369 G589904:G589905 JB589904:JB589905 SX589904:SX589905 ACT589904:ACT589905 AMP589904:AMP589905 AWL589904:AWL589905 BGH589904:BGH589905 BQD589904:BQD589905 BZZ589904:BZZ589905 CJV589904:CJV589905 CTR589904:CTR589905 DDN589904:DDN589905 DNJ589904:DNJ589905 DXF589904:DXF589905 EHB589904:EHB589905 EQX589904:EQX589905 FAT589904:FAT589905 FKP589904:FKP589905 FUL589904:FUL589905 GEH589904:GEH589905 GOD589904:GOD589905 GXZ589904:GXZ589905 HHV589904:HHV589905 HRR589904:HRR589905 IBN589904:IBN589905 ILJ589904:ILJ589905 IVF589904:IVF589905 JFB589904:JFB589905 JOX589904:JOX589905 JYT589904:JYT589905 KIP589904:KIP589905 KSL589904:KSL589905 LCH589904:LCH589905 LMD589904:LMD589905 LVZ589904:LVZ589905 MFV589904:MFV589905 MPR589904:MPR589905 MZN589904:MZN589905 NJJ589904:NJJ589905 NTF589904:NTF589905 ODB589904:ODB589905 OMX589904:OMX589905 OWT589904:OWT589905 PGP589904:PGP589905 PQL589904:PQL589905 QAH589904:QAH589905 QKD589904:QKD589905 QTZ589904:QTZ589905 RDV589904:RDV589905 RNR589904:RNR589905 RXN589904:RXN589905 SHJ589904:SHJ589905 SRF589904:SRF589905 TBB589904:TBB589905 TKX589904:TKX589905 TUT589904:TUT589905 UEP589904:UEP589905 UOL589904:UOL589905 UYH589904:UYH589905 VID589904:VID589905 VRZ589904:VRZ589905 WBV589904:WBV589905 WLR589904:WLR589905 WVN589904:WVN589905 G655440:G655441 JB655440:JB655441 SX655440:SX655441 ACT655440:ACT655441 AMP655440:AMP655441 AWL655440:AWL655441 BGH655440:BGH655441 BQD655440:BQD655441 BZZ655440:BZZ655441 CJV655440:CJV655441 CTR655440:CTR655441 DDN655440:DDN655441 DNJ655440:DNJ655441 DXF655440:DXF655441 EHB655440:EHB655441 EQX655440:EQX655441 FAT655440:FAT655441 FKP655440:FKP655441 FUL655440:FUL655441 GEH655440:GEH655441 GOD655440:GOD655441 GXZ655440:GXZ655441 HHV655440:HHV655441 HRR655440:HRR655441 IBN655440:IBN655441 ILJ655440:ILJ655441 IVF655440:IVF655441 JFB655440:JFB655441 JOX655440:JOX655441 JYT655440:JYT655441 KIP655440:KIP655441 KSL655440:KSL655441 LCH655440:LCH655441 LMD655440:LMD655441 LVZ655440:LVZ655441 MFV655440:MFV655441 MPR655440:MPR655441 MZN655440:MZN655441 NJJ655440:NJJ655441 NTF655440:NTF655441 ODB655440:ODB655441 OMX655440:OMX655441 OWT655440:OWT655441 PGP655440:PGP655441 PQL655440:PQL655441 QAH655440:QAH655441 QKD655440:QKD655441 QTZ655440:QTZ655441 RDV655440:RDV655441 RNR655440:RNR655441 RXN655440:RXN655441 SHJ655440:SHJ655441 SRF655440:SRF655441 TBB655440:TBB655441 TKX655440:TKX655441 TUT655440:TUT655441 UEP655440:UEP655441 UOL655440:UOL655441 UYH655440:UYH655441 VID655440:VID655441 VRZ655440:VRZ655441 WBV655440:WBV655441 WLR655440:WLR655441 WVN655440:WVN655441 G720976:G720977 JB720976:JB720977 SX720976:SX720977 ACT720976:ACT720977 AMP720976:AMP720977 AWL720976:AWL720977 BGH720976:BGH720977 BQD720976:BQD720977 BZZ720976:BZZ720977 CJV720976:CJV720977 CTR720976:CTR720977 DDN720976:DDN720977 DNJ720976:DNJ720977 DXF720976:DXF720977 EHB720976:EHB720977 EQX720976:EQX720977 FAT720976:FAT720977 FKP720976:FKP720977 FUL720976:FUL720977 GEH720976:GEH720977 GOD720976:GOD720977 GXZ720976:GXZ720977 HHV720976:HHV720977 HRR720976:HRR720977 IBN720976:IBN720977 ILJ720976:ILJ720977 IVF720976:IVF720977 JFB720976:JFB720977 JOX720976:JOX720977 JYT720976:JYT720977 KIP720976:KIP720977 KSL720976:KSL720977 LCH720976:LCH720977 LMD720976:LMD720977 LVZ720976:LVZ720977 MFV720976:MFV720977 MPR720976:MPR720977 MZN720976:MZN720977 NJJ720976:NJJ720977 NTF720976:NTF720977 ODB720976:ODB720977 OMX720976:OMX720977 OWT720976:OWT720977 PGP720976:PGP720977 PQL720976:PQL720977 QAH720976:QAH720977 QKD720976:QKD720977 QTZ720976:QTZ720977 RDV720976:RDV720977 RNR720976:RNR720977 RXN720976:RXN720977 SHJ720976:SHJ720977 SRF720976:SRF720977 TBB720976:TBB720977 TKX720976:TKX720977 TUT720976:TUT720977 UEP720976:UEP720977 UOL720976:UOL720977 UYH720976:UYH720977 VID720976:VID720977 VRZ720976:VRZ720977 WBV720976:WBV720977 WLR720976:WLR720977 WVN720976:WVN720977 G786512:G786513 JB786512:JB786513 SX786512:SX786513 ACT786512:ACT786513 AMP786512:AMP786513 AWL786512:AWL786513 BGH786512:BGH786513 BQD786512:BQD786513 BZZ786512:BZZ786513 CJV786512:CJV786513 CTR786512:CTR786513 DDN786512:DDN786513 DNJ786512:DNJ786513 DXF786512:DXF786513 EHB786512:EHB786513 EQX786512:EQX786513 FAT786512:FAT786513 FKP786512:FKP786513 FUL786512:FUL786513 GEH786512:GEH786513 GOD786512:GOD786513 GXZ786512:GXZ786513 HHV786512:HHV786513 HRR786512:HRR786513 IBN786512:IBN786513 ILJ786512:ILJ786513 IVF786512:IVF786513 JFB786512:JFB786513 JOX786512:JOX786513 JYT786512:JYT786513 KIP786512:KIP786513 KSL786512:KSL786513 LCH786512:LCH786513 LMD786512:LMD786513 LVZ786512:LVZ786513 MFV786512:MFV786513 MPR786512:MPR786513 MZN786512:MZN786513 NJJ786512:NJJ786513 NTF786512:NTF786513 ODB786512:ODB786513 OMX786512:OMX786513 OWT786512:OWT786513 PGP786512:PGP786513 PQL786512:PQL786513 QAH786512:QAH786513 QKD786512:QKD786513 QTZ786512:QTZ786513 RDV786512:RDV786513 RNR786512:RNR786513 RXN786512:RXN786513 SHJ786512:SHJ786513 SRF786512:SRF786513 TBB786512:TBB786513 TKX786512:TKX786513 TUT786512:TUT786513 UEP786512:UEP786513 UOL786512:UOL786513 UYH786512:UYH786513 VID786512:VID786513 VRZ786512:VRZ786513 WBV786512:WBV786513 WLR786512:WLR786513 WVN786512:WVN786513 G852048:G852049 JB852048:JB852049 SX852048:SX852049 ACT852048:ACT852049 AMP852048:AMP852049 AWL852048:AWL852049 BGH852048:BGH852049 BQD852048:BQD852049 BZZ852048:BZZ852049 CJV852048:CJV852049 CTR852048:CTR852049 DDN852048:DDN852049 DNJ852048:DNJ852049 DXF852048:DXF852049 EHB852048:EHB852049 EQX852048:EQX852049 FAT852048:FAT852049 FKP852048:FKP852049 FUL852048:FUL852049 GEH852048:GEH852049 GOD852048:GOD852049 GXZ852048:GXZ852049 HHV852048:HHV852049 HRR852048:HRR852049 IBN852048:IBN852049 ILJ852048:ILJ852049 IVF852048:IVF852049 JFB852048:JFB852049 JOX852048:JOX852049 JYT852048:JYT852049 KIP852048:KIP852049 KSL852048:KSL852049 LCH852048:LCH852049 LMD852048:LMD852049 LVZ852048:LVZ852049 MFV852048:MFV852049 MPR852048:MPR852049 MZN852048:MZN852049 NJJ852048:NJJ852049 NTF852048:NTF852049 ODB852048:ODB852049 OMX852048:OMX852049 OWT852048:OWT852049 PGP852048:PGP852049 PQL852048:PQL852049 QAH852048:QAH852049 QKD852048:QKD852049 QTZ852048:QTZ852049 RDV852048:RDV852049 RNR852048:RNR852049 RXN852048:RXN852049 SHJ852048:SHJ852049 SRF852048:SRF852049 TBB852048:TBB852049 TKX852048:TKX852049 TUT852048:TUT852049 UEP852048:UEP852049 UOL852048:UOL852049 UYH852048:UYH852049 VID852048:VID852049 VRZ852048:VRZ852049 WBV852048:WBV852049 WLR852048:WLR852049 WVN852048:WVN852049 G917584:G917585 JB917584:JB917585 SX917584:SX917585 ACT917584:ACT917585 AMP917584:AMP917585 AWL917584:AWL917585 BGH917584:BGH917585 BQD917584:BQD917585 BZZ917584:BZZ917585 CJV917584:CJV917585 CTR917584:CTR917585 DDN917584:DDN917585 DNJ917584:DNJ917585 DXF917584:DXF917585 EHB917584:EHB917585 EQX917584:EQX917585 FAT917584:FAT917585 FKP917584:FKP917585 FUL917584:FUL917585 GEH917584:GEH917585 GOD917584:GOD917585 GXZ917584:GXZ917585 HHV917584:HHV917585 HRR917584:HRR917585 IBN917584:IBN917585 ILJ917584:ILJ917585 IVF917584:IVF917585 JFB917584:JFB917585 JOX917584:JOX917585 JYT917584:JYT917585 KIP917584:KIP917585 KSL917584:KSL917585 LCH917584:LCH917585 LMD917584:LMD917585 LVZ917584:LVZ917585 MFV917584:MFV917585 MPR917584:MPR917585 MZN917584:MZN917585 NJJ917584:NJJ917585 NTF917584:NTF917585 ODB917584:ODB917585 OMX917584:OMX917585 OWT917584:OWT917585 PGP917584:PGP917585 PQL917584:PQL917585 QAH917584:QAH917585 QKD917584:QKD917585 QTZ917584:QTZ917585 RDV917584:RDV917585 RNR917584:RNR917585 RXN917584:RXN917585 SHJ917584:SHJ917585 SRF917584:SRF917585 TBB917584:TBB917585 TKX917584:TKX917585 TUT917584:TUT917585 UEP917584:UEP917585 UOL917584:UOL917585 UYH917584:UYH917585 VID917584:VID917585 VRZ917584:VRZ917585 WBV917584:WBV917585 WLR917584:WLR917585 WVN917584:WVN917585 G983120:G983121 JB983120:JB983121 SX983120:SX983121 ACT983120:ACT983121 AMP983120:AMP983121 AWL983120:AWL983121 BGH983120:BGH983121 BQD983120:BQD983121 BZZ983120:BZZ983121 CJV983120:CJV983121 CTR983120:CTR983121 DDN983120:DDN983121 DNJ983120:DNJ983121 DXF983120:DXF983121 EHB983120:EHB983121 EQX983120:EQX983121 FAT983120:FAT983121 FKP983120:FKP983121 FUL983120:FUL983121 GEH983120:GEH983121 GOD983120:GOD983121 GXZ983120:GXZ983121 HHV983120:HHV983121 HRR983120:HRR983121 IBN983120:IBN983121 ILJ983120:ILJ983121 IVF983120:IVF983121 JFB983120:JFB983121 JOX983120:JOX983121 JYT983120:JYT983121 KIP983120:KIP983121 KSL983120:KSL983121 LCH983120:LCH983121 LMD983120:LMD983121 LVZ983120:LVZ983121 MFV983120:MFV983121 MPR983120:MPR983121 MZN983120:MZN983121 NJJ983120:NJJ983121 NTF983120:NTF983121 ODB983120:ODB983121 OMX983120:OMX983121 OWT983120:OWT983121 PGP983120:PGP983121 PQL983120:PQL983121 QAH983120:QAH983121 QKD983120:QKD983121 QTZ983120:QTZ983121 RDV983120:RDV983121 RNR983120:RNR983121 RXN983120:RXN983121 SHJ983120:SHJ983121 SRF983120:SRF983121 TBB983120:TBB983121 TKX983120:TKX983121 TUT983120:TUT983121 UEP983120:UEP983121 UOL983120:UOL983121 UYH983120:UYH983121 VID983120:VID983121 VRZ983120:VRZ983121 WBV983120:WBV983121 WLR983120:WLR983121 WVN983120:WVN983121 G33:G40 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G65562:G65569 JB65562:JB65569 SX65562:SX65569 ACT65562:ACT65569 AMP65562:AMP65569 AWL65562:AWL65569 BGH65562:BGH65569 BQD65562:BQD65569 BZZ65562:BZZ65569 CJV65562:CJV65569 CTR65562:CTR65569 DDN65562:DDN65569 DNJ65562:DNJ65569 DXF65562:DXF65569 EHB65562:EHB65569 EQX65562:EQX65569 FAT65562:FAT65569 FKP65562:FKP65569 FUL65562:FUL65569 GEH65562:GEH65569 GOD65562:GOD65569 GXZ65562:GXZ65569 HHV65562:HHV65569 HRR65562:HRR65569 IBN65562:IBN65569 ILJ65562:ILJ65569 IVF65562:IVF65569 JFB65562:JFB65569 JOX65562:JOX65569 JYT65562:JYT65569 KIP65562:KIP65569 KSL65562:KSL65569 LCH65562:LCH65569 LMD65562:LMD65569 LVZ65562:LVZ65569 MFV65562:MFV65569 MPR65562:MPR65569 MZN65562:MZN65569 NJJ65562:NJJ65569 NTF65562:NTF65569 ODB65562:ODB65569 OMX65562:OMX65569 OWT65562:OWT65569 PGP65562:PGP65569 PQL65562:PQL65569 QAH65562:QAH65569 QKD65562:QKD65569 QTZ65562:QTZ65569 RDV65562:RDV65569 RNR65562:RNR65569 RXN65562:RXN65569 SHJ65562:SHJ65569 SRF65562:SRF65569 TBB65562:TBB65569 TKX65562:TKX65569 TUT65562:TUT65569 UEP65562:UEP65569 UOL65562:UOL65569 UYH65562:UYH65569 VID65562:VID65569 VRZ65562:VRZ65569 WBV65562:WBV65569 WLR65562:WLR65569 WVN65562:WVN65569 G131098:G131105 JB131098:JB131105 SX131098:SX131105 ACT131098:ACT131105 AMP131098:AMP131105 AWL131098:AWL131105 BGH131098:BGH131105 BQD131098:BQD131105 BZZ131098:BZZ131105 CJV131098:CJV131105 CTR131098:CTR131105 DDN131098:DDN131105 DNJ131098:DNJ131105 DXF131098:DXF131105 EHB131098:EHB131105 EQX131098:EQX131105 FAT131098:FAT131105 FKP131098:FKP131105 FUL131098:FUL131105 GEH131098:GEH131105 GOD131098:GOD131105 GXZ131098:GXZ131105 HHV131098:HHV131105 HRR131098:HRR131105 IBN131098:IBN131105 ILJ131098:ILJ131105 IVF131098:IVF131105 JFB131098:JFB131105 JOX131098:JOX131105 JYT131098:JYT131105 KIP131098:KIP131105 KSL131098:KSL131105 LCH131098:LCH131105 LMD131098:LMD131105 LVZ131098:LVZ131105 MFV131098:MFV131105 MPR131098:MPR131105 MZN131098:MZN131105 NJJ131098:NJJ131105 NTF131098:NTF131105 ODB131098:ODB131105 OMX131098:OMX131105 OWT131098:OWT131105 PGP131098:PGP131105 PQL131098:PQL131105 QAH131098:QAH131105 QKD131098:QKD131105 QTZ131098:QTZ131105 RDV131098:RDV131105 RNR131098:RNR131105 RXN131098:RXN131105 SHJ131098:SHJ131105 SRF131098:SRF131105 TBB131098:TBB131105 TKX131098:TKX131105 TUT131098:TUT131105 UEP131098:UEP131105 UOL131098:UOL131105 UYH131098:UYH131105 VID131098:VID131105 VRZ131098:VRZ131105 WBV131098:WBV131105 WLR131098:WLR131105 WVN131098:WVN131105 G196634:G196641 JB196634:JB196641 SX196634:SX196641 ACT196634:ACT196641 AMP196634:AMP196641 AWL196634:AWL196641 BGH196634:BGH196641 BQD196634:BQD196641 BZZ196634:BZZ196641 CJV196634:CJV196641 CTR196634:CTR196641 DDN196634:DDN196641 DNJ196634:DNJ196641 DXF196634:DXF196641 EHB196634:EHB196641 EQX196634:EQX196641 FAT196634:FAT196641 FKP196634:FKP196641 FUL196634:FUL196641 GEH196634:GEH196641 GOD196634:GOD196641 GXZ196634:GXZ196641 HHV196634:HHV196641 HRR196634:HRR196641 IBN196634:IBN196641 ILJ196634:ILJ196641 IVF196634:IVF196641 JFB196634:JFB196641 JOX196634:JOX196641 JYT196634:JYT196641 KIP196634:KIP196641 KSL196634:KSL196641 LCH196634:LCH196641 LMD196634:LMD196641 LVZ196634:LVZ196641 MFV196634:MFV196641 MPR196634:MPR196641 MZN196634:MZN196641 NJJ196634:NJJ196641 NTF196634:NTF196641 ODB196634:ODB196641 OMX196634:OMX196641 OWT196634:OWT196641 PGP196634:PGP196641 PQL196634:PQL196641 QAH196634:QAH196641 QKD196634:QKD196641 QTZ196634:QTZ196641 RDV196634:RDV196641 RNR196634:RNR196641 RXN196634:RXN196641 SHJ196634:SHJ196641 SRF196634:SRF196641 TBB196634:TBB196641 TKX196634:TKX196641 TUT196634:TUT196641 UEP196634:UEP196641 UOL196634:UOL196641 UYH196634:UYH196641 VID196634:VID196641 VRZ196634:VRZ196641 WBV196634:WBV196641 WLR196634:WLR196641 WVN196634:WVN196641 G262170:G262177 JB262170:JB262177 SX262170:SX262177 ACT262170:ACT262177 AMP262170:AMP262177 AWL262170:AWL262177 BGH262170:BGH262177 BQD262170:BQD262177 BZZ262170:BZZ262177 CJV262170:CJV262177 CTR262170:CTR262177 DDN262170:DDN262177 DNJ262170:DNJ262177 DXF262170:DXF262177 EHB262170:EHB262177 EQX262170:EQX262177 FAT262170:FAT262177 FKP262170:FKP262177 FUL262170:FUL262177 GEH262170:GEH262177 GOD262170:GOD262177 GXZ262170:GXZ262177 HHV262170:HHV262177 HRR262170:HRR262177 IBN262170:IBN262177 ILJ262170:ILJ262177 IVF262170:IVF262177 JFB262170:JFB262177 JOX262170:JOX262177 JYT262170:JYT262177 KIP262170:KIP262177 KSL262170:KSL262177 LCH262170:LCH262177 LMD262170:LMD262177 LVZ262170:LVZ262177 MFV262170:MFV262177 MPR262170:MPR262177 MZN262170:MZN262177 NJJ262170:NJJ262177 NTF262170:NTF262177 ODB262170:ODB262177 OMX262170:OMX262177 OWT262170:OWT262177 PGP262170:PGP262177 PQL262170:PQL262177 QAH262170:QAH262177 QKD262170:QKD262177 QTZ262170:QTZ262177 RDV262170:RDV262177 RNR262170:RNR262177 RXN262170:RXN262177 SHJ262170:SHJ262177 SRF262170:SRF262177 TBB262170:TBB262177 TKX262170:TKX262177 TUT262170:TUT262177 UEP262170:UEP262177 UOL262170:UOL262177 UYH262170:UYH262177 VID262170:VID262177 VRZ262170:VRZ262177 WBV262170:WBV262177 WLR262170:WLR262177 WVN262170:WVN262177 G327706:G327713 JB327706:JB327713 SX327706:SX327713 ACT327706:ACT327713 AMP327706:AMP327713 AWL327706:AWL327713 BGH327706:BGH327713 BQD327706:BQD327713 BZZ327706:BZZ327713 CJV327706:CJV327713 CTR327706:CTR327713 DDN327706:DDN327713 DNJ327706:DNJ327713 DXF327706:DXF327713 EHB327706:EHB327713 EQX327706:EQX327713 FAT327706:FAT327713 FKP327706:FKP327713 FUL327706:FUL327713 GEH327706:GEH327713 GOD327706:GOD327713 GXZ327706:GXZ327713 HHV327706:HHV327713 HRR327706:HRR327713 IBN327706:IBN327713 ILJ327706:ILJ327713 IVF327706:IVF327713 JFB327706:JFB327713 JOX327706:JOX327713 JYT327706:JYT327713 KIP327706:KIP327713 KSL327706:KSL327713 LCH327706:LCH327713 LMD327706:LMD327713 LVZ327706:LVZ327713 MFV327706:MFV327713 MPR327706:MPR327713 MZN327706:MZN327713 NJJ327706:NJJ327713 NTF327706:NTF327713 ODB327706:ODB327713 OMX327706:OMX327713 OWT327706:OWT327713 PGP327706:PGP327713 PQL327706:PQL327713 QAH327706:QAH327713 QKD327706:QKD327713 QTZ327706:QTZ327713 RDV327706:RDV327713 RNR327706:RNR327713 RXN327706:RXN327713 SHJ327706:SHJ327713 SRF327706:SRF327713 TBB327706:TBB327713 TKX327706:TKX327713 TUT327706:TUT327713 UEP327706:UEP327713 UOL327706:UOL327713 UYH327706:UYH327713 VID327706:VID327713 VRZ327706:VRZ327713 WBV327706:WBV327713 WLR327706:WLR327713 WVN327706:WVN327713 G393242:G393249 JB393242:JB393249 SX393242:SX393249 ACT393242:ACT393249 AMP393242:AMP393249 AWL393242:AWL393249 BGH393242:BGH393249 BQD393242:BQD393249 BZZ393242:BZZ393249 CJV393242:CJV393249 CTR393242:CTR393249 DDN393242:DDN393249 DNJ393242:DNJ393249 DXF393242:DXF393249 EHB393242:EHB393249 EQX393242:EQX393249 FAT393242:FAT393249 FKP393242:FKP393249 FUL393242:FUL393249 GEH393242:GEH393249 GOD393242:GOD393249 GXZ393242:GXZ393249 HHV393242:HHV393249 HRR393242:HRR393249 IBN393242:IBN393249 ILJ393242:ILJ393249 IVF393242:IVF393249 JFB393242:JFB393249 JOX393242:JOX393249 JYT393242:JYT393249 KIP393242:KIP393249 KSL393242:KSL393249 LCH393242:LCH393249 LMD393242:LMD393249 LVZ393242:LVZ393249 MFV393242:MFV393249 MPR393242:MPR393249 MZN393242:MZN393249 NJJ393242:NJJ393249 NTF393242:NTF393249 ODB393242:ODB393249 OMX393242:OMX393249 OWT393242:OWT393249 PGP393242:PGP393249 PQL393242:PQL393249 QAH393242:QAH393249 QKD393242:QKD393249 QTZ393242:QTZ393249 RDV393242:RDV393249 RNR393242:RNR393249 RXN393242:RXN393249 SHJ393242:SHJ393249 SRF393242:SRF393249 TBB393242:TBB393249 TKX393242:TKX393249 TUT393242:TUT393249 UEP393242:UEP393249 UOL393242:UOL393249 UYH393242:UYH393249 VID393242:VID393249 VRZ393242:VRZ393249 WBV393242:WBV393249 WLR393242:WLR393249 WVN393242:WVN393249 G458778:G458785 JB458778:JB458785 SX458778:SX458785 ACT458778:ACT458785 AMP458778:AMP458785 AWL458778:AWL458785 BGH458778:BGH458785 BQD458778:BQD458785 BZZ458778:BZZ458785 CJV458778:CJV458785 CTR458778:CTR458785 DDN458778:DDN458785 DNJ458778:DNJ458785 DXF458778:DXF458785 EHB458778:EHB458785 EQX458778:EQX458785 FAT458778:FAT458785 FKP458778:FKP458785 FUL458778:FUL458785 GEH458778:GEH458785 GOD458778:GOD458785 GXZ458778:GXZ458785 HHV458778:HHV458785 HRR458778:HRR458785 IBN458778:IBN458785 ILJ458778:ILJ458785 IVF458778:IVF458785 JFB458778:JFB458785 JOX458778:JOX458785 JYT458778:JYT458785 KIP458778:KIP458785 KSL458778:KSL458785 LCH458778:LCH458785 LMD458778:LMD458785 LVZ458778:LVZ458785 MFV458778:MFV458785 MPR458778:MPR458785 MZN458778:MZN458785 NJJ458778:NJJ458785 NTF458778:NTF458785 ODB458778:ODB458785 OMX458778:OMX458785 OWT458778:OWT458785 PGP458778:PGP458785 PQL458778:PQL458785 QAH458778:QAH458785 QKD458778:QKD458785 QTZ458778:QTZ458785 RDV458778:RDV458785 RNR458778:RNR458785 RXN458778:RXN458785 SHJ458778:SHJ458785 SRF458778:SRF458785 TBB458778:TBB458785 TKX458778:TKX458785 TUT458778:TUT458785 UEP458778:UEP458785 UOL458778:UOL458785 UYH458778:UYH458785 VID458778:VID458785 VRZ458778:VRZ458785 WBV458778:WBV458785 WLR458778:WLR458785 WVN458778:WVN458785 G524314:G524321 JB524314:JB524321 SX524314:SX524321 ACT524314:ACT524321 AMP524314:AMP524321 AWL524314:AWL524321 BGH524314:BGH524321 BQD524314:BQD524321 BZZ524314:BZZ524321 CJV524314:CJV524321 CTR524314:CTR524321 DDN524314:DDN524321 DNJ524314:DNJ524321 DXF524314:DXF524321 EHB524314:EHB524321 EQX524314:EQX524321 FAT524314:FAT524321 FKP524314:FKP524321 FUL524314:FUL524321 GEH524314:GEH524321 GOD524314:GOD524321 GXZ524314:GXZ524321 HHV524314:HHV524321 HRR524314:HRR524321 IBN524314:IBN524321 ILJ524314:ILJ524321 IVF524314:IVF524321 JFB524314:JFB524321 JOX524314:JOX524321 JYT524314:JYT524321 KIP524314:KIP524321 KSL524314:KSL524321 LCH524314:LCH524321 LMD524314:LMD524321 LVZ524314:LVZ524321 MFV524314:MFV524321 MPR524314:MPR524321 MZN524314:MZN524321 NJJ524314:NJJ524321 NTF524314:NTF524321 ODB524314:ODB524321 OMX524314:OMX524321 OWT524314:OWT524321 PGP524314:PGP524321 PQL524314:PQL524321 QAH524314:QAH524321 QKD524314:QKD524321 QTZ524314:QTZ524321 RDV524314:RDV524321 RNR524314:RNR524321 RXN524314:RXN524321 SHJ524314:SHJ524321 SRF524314:SRF524321 TBB524314:TBB524321 TKX524314:TKX524321 TUT524314:TUT524321 UEP524314:UEP524321 UOL524314:UOL524321 UYH524314:UYH524321 VID524314:VID524321 VRZ524314:VRZ524321 WBV524314:WBV524321 WLR524314:WLR524321 WVN524314:WVN524321 G589850:G589857 JB589850:JB589857 SX589850:SX589857 ACT589850:ACT589857 AMP589850:AMP589857 AWL589850:AWL589857 BGH589850:BGH589857 BQD589850:BQD589857 BZZ589850:BZZ589857 CJV589850:CJV589857 CTR589850:CTR589857 DDN589850:DDN589857 DNJ589850:DNJ589857 DXF589850:DXF589857 EHB589850:EHB589857 EQX589850:EQX589857 FAT589850:FAT589857 FKP589850:FKP589857 FUL589850:FUL589857 GEH589850:GEH589857 GOD589850:GOD589857 GXZ589850:GXZ589857 HHV589850:HHV589857 HRR589850:HRR589857 IBN589850:IBN589857 ILJ589850:ILJ589857 IVF589850:IVF589857 JFB589850:JFB589857 JOX589850:JOX589857 JYT589850:JYT589857 KIP589850:KIP589857 KSL589850:KSL589857 LCH589850:LCH589857 LMD589850:LMD589857 LVZ589850:LVZ589857 MFV589850:MFV589857 MPR589850:MPR589857 MZN589850:MZN589857 NJJ589850:NJJ589857 NTF589850:NTF589857 ODB589850:ODB589857 OMX589850:OMX589857 OWT589850:OWT589857 PGP589850:PGP589857 PQL589850:PQL589857 QAH589850:QAH589857 QKD589850:QKD589857 QTZ589850:QTZ589857 RDV589850:RDV589857 RNR589850:RNR589857 RXN589850:RXN589857 SHJ589850:SHJ589857 SRF589850:SRF589857 TBB589850:TBB589857 TKX589850:TKX589857 TUT589850:TUT589857 UEP589850:UEP589857 UOL589850:UOL589857 UYH589850:UYH589857 VID589850:VID589857 VRZ589850:VRZ589857 WBV589850:WBV589857 WLR589850:WLR589857 WVN589850:WVN589857 G655386:G655393 JB655386:JB655393 SX655386:SX655393 ACT655386:ACT655393 AMP655386:AMP655393 AWL655386:AWL655393 BGH655386:BGH655393 BQD655386:BQD655393 BZZ655386:BZZ655393 CJV655386:CJV655393 CTR655386:CTR655393 DDN655386:DDN655393 DNJ655386:DNJ655393 DXF655386:DXF655393 EHB655386:EHB655393 EQX655386:EQX655393 FAT655386:FAT655393 FKP655386:FKP655393 FUL655386:FUL655393 GEH655386:GEH655393 GOD655386:GOD655393 GXZ655386:GXZ655393 HHV655386:HHV655393 HRR655386:HRR655393 IBN655386:IBN655393 ILJ655386:ILJ655393 IVF655386:IVF655393 JFB655386:JFB655393 JOX655386:JOX655393 JYT655386:JYT655393 KIP655386:KIP655393 KSL655386:KSL655393 LCH655386:LCH655393 LMD655386:LMD655393 LVZ655386:LVZ655393 MFV655386:MFV655393 MPR655386:MPR655393 MZN655386:MZN655393 NJJ655386:NJJ655393 NTF655386:NTF655393 ODB655386:ODB655393 OMX655386:OMX655393 OWT655386:OWT655393 PGP655386:PGP655393 PQL655386:PQL655393 QAH655386:QAH655393 QKD655386:QKD655393 QTZ655386:QTZ655393 RDV655386:RDV655393 RNR655386:RNR655393 RXN655386:RXN655393 SHJ655386:SHJ655393 SRF655386:SRF655393 TBB655386:TBB655393 TKX655386:TKX655393 TUT655386:TUT655393 UEP655386:UEP655393 UOL655386:UOL655393 UYH655386:UYH655393 VID655386:VID655393 VRZ655386:VRZ655393 WBV655386:WBV655393 WLR655386:WLR655393 WVN655386:WVN655393 G720922:G720929 JB720922:JB720929 SX720922:SX720929 ACT720922:ACT720929 AMP720922:AMP720929 AWL720922:AWL720929 BGH720922:BGH720929 BQD720922:BQD720929 BZZ720922:BZZ720929 CJV720922:CJV720929 CTR720922:CTR720929 DDN720922:DDN720929 DNJ720922:DNJ720929 DXF720922:DXF720929 EHB720922:EHB720929 EQX720922:EQX720929 FAT720922:FAT720929 FKP720922:FKP720929 FUL720922:FUL720929 GEH720922:GEH720929 GOD720922:GOD720929 GXZ720922:GXZ720929 HHV720922:HHV720929 HRR720922:HRR720929 IBN720922:IBN720929 ILJ720922:ILJ720929 IVF720922:IVF720929 JFB720922:JFB720929 JOX720922:JOX720929 JYT720922:JYT720929 KIP720922:KIP720929 KSL720922:KSL720929 LCH720922:LCH720929 LMD720922:LMD720929 LVZ720922:LVZ720929 MFV720922:MFV720929 MPR720922:MPR720929 MZN720922:MZN720929 NJJ720922:NJJ720929 NTF720922:NTF720929 ODB720922:ODB720929 OMX720922:OMX720929 OWT720922:OWT720929 PGP720922:PGP720929 PQL720922:PQL720929 QAH720922:QAH720929 QKD720922:QKD720929 QTZ720922:QTZ720929 RDV720922:RDV720929 RNR720922:RNR720929 RXN720922:RXN720929 SHJ720922:SHJ720929 SRF720922:SRF720929 TBB720922:TBB720929 TKX720922:TKX720929 TUT720922:TUT720929 UEP720922:UEP720929 UOL720922:UOL720929 UYH720922:UYH720929 VID720922:VID720929 VRZ720922:VRZ720929 WBV720922:WBV720929 WLR720922:WLR720929 WVN720922:WVN720929 G786458:G786465 JB786458:JB786465 SX786458:SX786465 ACT786458:ACT786465 AMP786458:AMP786465 AWL786458:AWL786465 BGH786458:BGH786465 BQD786458:BQD786465 BZZ786458:BZZ786465 CJV786458:CJV786465 CTR786458:CTR786465 DDN786458:DDN786465 DNJ786458:DNJ786465 DXF786458:DXF786465 EHB786458:EHB786465 EQX786458:EQX786465 FAT786458:FAT786465 FKP786458:FKP786465 FUL786458:FUL786465 GEH786458:GEH786465 GOD786458:GOD786465 GXZ786458:GXZ786465 HHV786458:HHV786465 HRR786458:HRR786465 IBN786458:IBN786465 ILJ786458:ILJ786465 IVF786458:IVF786465 JFB786458:JFB786465 JOX786458:JOX786465 JYT786458:JYT786465 KIP786458:KIP786465 KSL786458:KSL786465 LCH786458:LCH786465 LMD786458:LMD786465 LVZ786458:LVZ786465 MFV786458:MFV786465 MPR786458:MPR786465 MZN786458:MZN786465 NJJ786458:NJJ786465 NTF786458:NTF786465 ODB786458:ODB786465 OMX786458:OMX786465 OWT786458:OWT786465 PGP786458:PGP786465 PQL786458:PQL786465 QAH786458:QAH786465 QKD786458:QKD786465 QTZ786458:QTZ786465 RDV786458:RDV786465 RNR786458:RNR786465 RXN786458:RXN786465 SHJ786458:SHJ786465 SRF786458:SRF786465 TBB786458:TBB786465 TKX786458:TKX786465 TUT786458:TUT786465 UEP786458:UEP786465 UOL786458:UOL786465 UYH786458:UYH786465 VID786458:VID786465 VRZ786458:VRZ786465 WBV786458:WBV786465 WLR786458:WLR786465 WVN786458:WVN786465 G851994:G852001 JB851994:JB852001 SX851994:SX852001 ACT851994:ACT852001 AMP851994:AMP852001 AWL851994:AWL852001 BGH851994:BGH852001 BQD851994:BQD852001 BZZ851994:BZZ852001 CJV851994:CJV852001 CTR851994:CTR852001 DDN851994:DDN852001 DNJ851994:DNJ852001 DXF851994:DXF852001 EHB851994:EHB852001 EQX851994:EQX852001 FAT851994:FAT852001 FKP851994:FKP852001 FUL851994:FUL852001 GEH851994:GEH852001 GOD851994:GOD852001 GXZ851994:GXZ852001 HHV851994:HHV852001 HRR851994:HRR852001 IBN851994:IBN852001 ILJ851994:ILJ852001 IVF851994:IVF852001 JFB851994:JFB852001 JOX851994:JOX852001 JYT851994:JYT852001 KIP851994:KIP852001 KSL851994:KSL852001 LCH851994:LCH852001 LMD851994:LMD852001 LVZ851994:LVZ852001 MFV851994:MFV852001 MPR851994:MPR852001 MZN851994:MZN852001 NJJ851994:NJJ852001 NTF851994:NTF852001 ODB851994:ODB852001 OMX851994:OMX852001 OWT851994:OWT852001 PGP851994:PGP852001 PQL851994:PQL852001 QAH851994:QAH852001 QKD851994:QKD852001 QTZ851994:QTZ852001 RDV851994:RDV852001 RNR851994:RNR852001 RXN851994:RXN852001 SHJ851994:SHJ852001 SRF851994:SRF852001 TBB851994:TBB852001 TKX851994:TKX852001 TUT851994:TUT852001 UEP851994:UEP852001 UOL851994:UOL852001 UYH851994:UYH852001 VID851994:VID852001 VRZ851994:VRZ852001 WBV851994:WBV852001 WLR851994:WLR852001 WVN851994:WVN852001 G917530:G917537 JB917530:JB917537 SX917530:SX917537 ACT917530:ACT917537 AMP917530:AMP917537 AWL917530:AWL917537 BGH917530:BGH917537 BQD917530:BQD917537 BZZ917530:BZZ917537 CJV917530:CJV917537 CTR917530:CTR917537 DDN917530:DDN917537 DNJ917530:DNJ917537 DXF917530:DXF917537 EHB917530:EHB917537 EQX917530:EQX917537 FAT917530:FAT917537 FKP917530:FKP917537 FUL917530:FUL917537 GEH917530:GEH917537 GOD917530:GOD917537 GXZ917530:GXZ917537 HHV917530:HHV917537 HRR917530:HRR917537 IBN917530:IBN917537 ILJ917530:ILJ917537 IVF917530:IVF917537 JFB917530:JFB917537 JOX917530:JOX917537 JYT917530:JYT917537 KIP917530:KIP917537 KSL917530:KSL917537 LCH917530:LCH917537 LMD917530:LMD917537 LVZ917530:LVZ917537 MFV917530:MFV917537 MPR917530:MPR917537 MZN917530:MZN917537 NJJ917530:NJJ917537 NTF917530:NTF917537 ODB917530:ODB917537 OMX917530:OMX917537 OWT917530:OWT917537 PGP917530:PGP917537 PQL917530:PQL917537 QAH917530:QAH917537 QKD917530:QKD917537 QTZ917530:QTZ917537 RDV917530:RDV917537 RNR917530:RNR917537 RXN917530:RXN917537 SHJ917530:SHJ917537 SRF917530:SRF917537 TBB917530:TBB917537 TKX917530:TKX917537 TUT917530:TUT917537 UEP917530:UEP917537 UOL917530:UOL917537 UYH917530:UYH917537 VID917530:VID917537 VRZ917530:VRZ917537 WBV917530:WBV917537 WLR917530:WLR917537 WVN917530:WVN917537 G983066:G983073 JB983066:JB983073 SX983066:SX983073 ACT983066:ACT983073 AMP983066:AMP983073 AWL983066:AWL983073 BGH983066:BGH983073 BQD983066:BQD983073 BZZ983066:BZZ983073 CJV983066:CJV983073 CTR983066:CTR983073 DDN983066:DDN983073 DNJ983066:DNJ983073 DXF983066:DXF983073 EHB983066:EHB983073 EQX983066:EQX983073 FAT983066:FAT983073 FKP983066:FKP983073 FUL983066:FUL983073 GEH983066:GEH983073 GOD983066:GOD983073 GXZ983066:GXZ983073 HHV983066:HHV983073 HRR983066:HRR983073 IBN983066:IBN983073 ILJ983066:ILJ983073 IVF983066:IVF983073 JFB983066:JFB983073 JOX983066:JOX983073 JYT983066:JYT983073 KIP983066:KIP983073 KSL983066:KSL983073 LCH983066:LCH983073 LMD983066:LMD983073 LVZ983066:LVZ983073 MFV983066:MFV983073 MPR983066:MPR983073 MZN983066:MZN983073 NJJ983066:NJJ983073 NTF983066:NTF983073 ODB983066:ODB983073 OMX983066:OMX983073 OWT983066:OWT983073 PGP983066:PGP983073 PQL983066:PQL983073 QAH983066:QAH983073 QKD983066:QKD983073 QTZ983066:QTZ983073 RDV983066:RDV983073 RNR983066:RNR983073 RXN983066:RXN983073 SHJ983066:SHJ983073 SRF983066:SRF983073 TBB983066:TBB983073 TKX983066:TKX983073 TUT983066:TUT983073 UEP983066:UEP983073 UOL983066:UOL983073 UYH983066:UYH983073 VID983066:VID983073 VRZ983066:VRZ983073 WBV983066:WBV983073 WLR983066:WLR983073 WVN983066:WVN983073 G43:G62 JB43:JB62 SX43:SX62 ACT43:ACT62 AMP43:AMP62 AWL43:AWL62 BGH43:BGH62 BQD43:BQD62 BZZ43:BZZ62 CJV43:CJV62 CTR43:CTR62 DDN43:DDN62 DNJ43:DNJ62 DXF43:DXF62 EHB43:EHB62 EQX43:EQX62 FAT43:FAT62 FKP43:FKP62 FUL43:FUL62 GEH43:GEH62 GOD43:GOD62 GXZ43:GXZ62 HHV43:HHV62 HRR43:HRR62 IBN43:IBN62 ILJ43:ILJ62 IVF43:IVF62 JFB43:JFB62 JOX43:JOX62 JYT43:JYT62 KIP43:KIP62 KSL43:KSL62 LCH43:LCH62 LMD43:LMD62 LVZ43:LVZ62 MFV43:MFV62 MPR43:MPR62 MZN43:MZN62 NJJ43:NJJ62 NTF43:NTF62 ODB43:ODB62 OMX43:OMX62 OWT43:OWT62 PGP43:PGP62 PQL43:PQL62 QAH43:QAH62 QKD43:QKD62 QTZ43:QTZ62 RDV43:RDV62 RNR43:RNR62 RXN43:RXN62 SHJ43:SHJ62 SRF43:SRF62 TBB43:TBB62 TKX43:TKX62 TUT43:TUT62 UEP43:UEP62 UOL43:UOL62 UYH43:UYH62 VID43:VID62 VRZ43:VRZ62 WBV43:WBV62 WLR43:WLR62 WVN43:WVN62 G65572:G65591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G131108:G131127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G196644:G196663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G262180:G262199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G327716:G327735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G393252:G393271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G458788:G458807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G524324:G524343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G589860:G589879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G655396:G655415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G720932:G720951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G786468:G786487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G852004:G852023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G917540:G917559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G983076:G983095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xm:sqref>
        </x14:dataValidation>
        <x14:dataValidation type="whole" allowBlank="1" showInputMessage="1" showErrorMessage="1" errorTitle="ERRORE NEL DATO IMMESSO" error="INSERIRE SOLO NUMERI INTERI">
          <x14:formula1>
            <xm:f>0</xm:f>
          </x14:formula1>
          <x14:formula2>
            <xm:f>999999999999</xm:f>
          </x14:formula2>
          <xm:sqref>C85:C86 IX85:IX86 ST85:ST86 ACP85:ACP86 AML85:AML86 AWH85:AWH86 BGD85:BGD86 BPZ85:BPZ86 BZV85:BZV86 CJR85:CJR86 CTN85:CTN86 DDJ85:DDJ86 DNF85:DNF86 DXB85:DXB86 EGX85:EGX86 EQT85:EQT86 FAP85:FAP86 FKL85:FKL86 FUH85:FUH86 GED85:GED86 GNZ85:GNZ86 GXV85:GXV86 HHR85:HHR86 HRN85:HRN86 IBJ85:IBJ86 ILF85:ILF86 IVB85:IVB86 JEX85:JEX86 JOT85:JOT86 JYP85:JYP86 KIL85:KIL86 KSH85:KSH86 LCD85:LCD86 LLZ85:LLZ86 LVV85:LVV86 MFR85:MFR86 MPN85:MPN86 MZJ85:MZJ86 NJF85:NJF86 NTB85:NTB86 OCX85:OCX86 OMT85:OMT86 OWP85:OWP86 PGL85:PGL86 PQH85:PQH86 QAD85:QAD86 QJZ85:QJZ86 QTV85:QTV86 RDR85:RDR86 RNN85:RNN86 RXJ85:RXJ86 SHF85:SHF86 SRB85:SRB86 TAX85:TAX86 TKT85:TKT86 TUP85:TUP86 UEL85:UEL86 UOH85:UOH86 UYD85:UYD86 VHZ85:VHZ86 VRV85:VRV86 WBR85:WBR86 WLN85:WLN86 WVJ85:WVJ86 C65614:C65615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C131150:C131151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C196686:C196687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C262222:C262223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C327758:C327759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C393294:C393295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C458830:C458831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C524366:C524367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C589902:C589903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C655438:C655439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C720974:C720975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C786510:C786511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C852046:C852047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C917582:C917583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C983118:C983119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G65:G68 JB65:JB68 SX65:SX68 ACT65:ACT68 AMP65:AMP68 AWL65:AWL68 BGH65:BGH68 BQD65:BQD68 BZZ65:BZZ68 CJV65:CJV68 CTR65:CTR68 DDN65:DDN68 DNJ65:DNJ68 DXF65:DXF68 EHB65:EHB68 EQX65:EQX68 FAT65:FAT68 FKP65:FKP68 FUL65:FUL68 GEH65:GEH68 GOD65:GOD68 GXZ65:GXZ68 HHV65:HHV68 HRR65:HRR68 IBN65:IBN68 ILJ65:ILJ68 IVF65:IVF68 JFB65:JFB68 JOX65:JOX68 JYT65:JYT68 KIP65:KIP68 KSL65:KSL68 LCH65:LCH68 LMD65:LMD68 LVZ65:LVZ68 MFV65:MFV68 MPR65:MPR68 MZN65:MZN68 NJJ65:NJJ68 NTF65:NTF68 ODB65:ODB68 OMX65:OMX68 OWT65:OWT68 PGP65:PGP68 PQL65:PQL68 QAH65:QAH68 QKD65:QKD68 QTZ65:QTZ68 RDV65:RDV68 RNR65:RNR68 RXN65:RXN68 SHJ65:SHJ68 SRF65:SRF68 TBB65:TBB68 TKX65:TKX68 TUT65:TUT68 UEP65:UEP68 UOL65:UOL68 UYH65:UYH68 VID65:VID68 VRZ65:VRZ68 WBV65:WBV68 WLR65:WLR68 WVN65:WVN68 G65594:G65597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G131130:G131133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G196666:G196669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G262202:G262205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G327738:G327741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G393274:G393277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G458810:G458813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G524346:G524349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G589882:G589885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G655418:G655421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G720954:G720957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G786490:G786493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G852026:G852029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G917562:G917565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G983098:G983101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G79:G82 JB79:JB82 SX79:SX82 ACT79:ACT82 AMP79:AMP82 AWL79:AWL82 BGH79:BGH82 BQD79:BQD82 BZZ79:BZZ82 CJV79:CJV82 CTR79:CTR82 DDN79:DDN82 DNJ79:DNJ82 DXF79:DXF82 EHB79:EHB82 EQX79:EQX82 FAT79:FAT82 FKP79:FKP82 FUL79:FUL82 GEH79:GEH82 GOD79:GOD82 GXZ79:GXZ82 HHV79:HHV82 HRR79:HRR82 IBN79:IBN82 ILJ79:ILJ82 IVF79:IVF82 JFB79:JFB82 JOX79:JOX82 JYT79:JYT82 KIP79:KIP82 KSL79:KSL82 LCH79:LCH82 LMD79:LMD82 LVZ79:LVZ82 MFV79:MFV82 MPR79:MPR82 MZN79:MZN82 NJJ79:NJJ82 NTF79:NTF82 ODB79:ODB82 OMX79:OMX82 OWT79:OWT82 PGP79:PGP82 PQL79:PQL82 QAH79:QAH82 QKD79:QKD82 QTZ79:QTZ82 RDV79:RDV82 RNR79:RNR82 RXN79:RXN82 SHJ79:SHJ82 SRF79:SRF82 TBB79:TBB82 TKX79:TKX82 TUT79:TUT82 UEP79:UEP82 UOL79:UOL82 UYH79:UYH82 VID79:VID82 VRZ79:VRZ82 WBV79:WBV82 WLR79:WLR82 WVN79:WVN82 G65608:G65611 JB65608:JB65611 SX65608:SX65611 ACT65608:ACT65611 AMP65608:AMP65611 AWL65608:AWL65611 BGH65608:BGH65611 BQD65608:BQD65611 BZZ65608:BZZ65611 CJV65608:CJV65611 CTR65608:CTR65611 DDN65608:DDN65611 DNJ65608:DNJ65611 DXF65608:DXF65611 EHB65608:EHB65611 EQX65608:EQX65611 FAT65608:FAT65611 FKP65608:FKP65611 FUL65608:FUL65611 GEH65608:GEH65611 GOD65608:GOD65611 GXZ65608:GXZ65611 HHV65608:HHV65611 HRR65608:HRR65611 IBN65608:IBN65611 ILJ65608:ILJ65611 IVF65608:IVF65611 JFB65608:JFB65611 JOX65608:JOX65611 JYT65608:JYT65611 KIP65608:KIP65611 KSL65608:KSL65611 LCH65608:LCH65611 LMD65608:LMD65611 LVZ65608:LVZ65611 MFV65608:MFV65611 MPR65608:MPR65611 MZN65608:MZN65611 NJJ65608:NJJ65611 NTF65608:NTF65611 ODB65608:ODB65611 OMX65608:OMX65611 OWT65608:OWT65611 PGP65608:PGP65611 PQL65608:PQL65611 QAH65608:QAH65611 QKD65608:QKD65611 QTZ65608:QTZ65611 RDV65608:RDV65611 RNR65608:RNR65611 RXN65608:RXN65611 SHJ65608:SHJ65611 SRF65608:SRF65611 TBB65608:TBB65611 TKX65608:TKX65611 TUT65608:TUT65611 UEP65608:UEP65611 UOL65608:UOL65611 UYH65608:UYH65611 VID65608:VID65611 VRZ65608:VRZ65611 WBV65608:WBV65611 WLR65608:WLR65611 WVN65608:WVN65611 G131144:G131147 JB131144:JB131147 SX131144:SX131147 ACT131144:ACT131147 AMP131144:AMP131147 AWL131144:AWL131147 BGH131144:BGH131147 BQD131144:BQD131147 BZZ131144:BZZ131147 CJV131144:CJV131147 CTR131144:CTR131147 DDN131144:DDN131147 DNJ131144:DNJ131147 DXF131144:DXF131147 EHB131144:EHB131147 EQX131144:EQX131147 FAT131144:FAT131147 FKP131144:FKP131147 FUL131144:FUL131147 GEH131144:GEH131147 GOD131144:GOD131147 GXZ131144:GXZ131147 HHV131144:HHV131147 HRR131144:HRR131147 IBN131144:IBN131147 ILJ131144:ILJ131147 IVF131144:IVF131147 JFB131144:JFB131147 JOX131144:JOX131147 JYT131144:JYT131147 KIP131144:KIP131147 KSL131144:KSL131147 LCH131144:LCH131147 LMD131144:LMD131147 LVZ131144:LVZ131147 MFV131144:MFV131147 MPR131144:MPR131147 MZN131144:MZN131147 NJJ131144:NJJ131147 NTF131144:NTF131147 ODB131144:ODB131147 OMX131144:OMX131147 OWT131144:OWT131147 PGP131144:PGP131147 PQL131144:PQL131147 QAH131144:QAH131147 QKD131144:QKD131147 QTZ131144:QTZ131147 RDV131144:RDV131147 RNR131144:RNR131147 RXN131144:RXN131147 SHJ131144:SHJ131147 SRF131144:SRF131147 TBB131144:TBB131147 TKX131144:TKX131147 TUT131144:TUT131147 UEP131144:UEP131147 UOL131144:UOL131147 UYH131144:UYH131147 VID131144:VID131147 VRZ131144:VRZ131147 WBV131144:WBV131147 WLR131144:WLR131147 WVN131144:WVN131147 G196680:G196683 JB196680:JB196683 SX196680:SX196683 ACT196680:ACT196683 AMP196680:AMP196683 AWL196680:AWL196683 BGH196680:BGH196683 BQD196680:BQD196683 BZZ196680:BZZ196683 CJV196680:CJV196683 CTR196680:CTR196683 DDN196680:DDN196683 DNJ196680:DNJ196683 DXF196680:DXF196683 EHB196680:EHB196683 EQX196680:EQX196683 FAT196680:FAT196683 FKP196680:FKP196683 FUL196680:FUL196683 GEH196680:GEH196683 GOD196680:GOD196683 GXZ196680:GXZ196683 HHV196680:HHV196683 HRR196680:HRR196683 IBN196680:IBN196683 ILJ196680:ILJ196683 IVF196680:IVF196683 JFB196680:JFB196683 JOX196680:JOX196683 JYT196680:JYT196683 KIP196680:KIP196683 KSL196680:KSL196683 LCH196680:LCH196683 LMD196680:LMD196683 LVZ196680:LVZ196683 MFV196680:MFV196683 MPR196680:MPR196683 MZN196680:MZN196683 NJJ196680:NJJ196683 NTF196680:NTF196683 ODB196680:ODB196683 OMX196680:OMX196683 OWT196680:OWT196683 PGP196680:PGP196683 PQL196680:PQL196683 QAH196680:QAH196683 QKD196680:QKD196683 QTZ196680:QTZ196683 RDV196680:RDV196683 RNR196680:RNR196683 RXN196680:RXN196683 SHJ196680:SHJ196683 SRF196680:SRF196683 TBB196680:TBB196683 TKX196680:TKX196683 TUT196680:TUT196683 UEP196680:UEP196683 UOL196680:UOL196683 UYH196680:UYH196683 VID196680:VID196683 VRZ196680:VRZ196683 WBV196680:WBV196683 WLR196680:WLR196683 WVN196680:WVN196683 G262216:G262219 JB262216:JB262219 SX262216:SX262219 ACT262216:ACT262219 AMP262216:AMP262219 AWL262216:AWL262219 BGH262216:BGH262219 BQD262216:BQD262219 BZZ262216:BZZ262219 CJV262216:CJV262219 CTR262216:CTR262219 DDN262216:DDN262219 DNJ262216:DNJ262219 DXF262216:DXF262219 EHB262216:EHB262219 EQX262216:EQX262219 FAT262216:FAT262219 FKP262216:FKP262219 FUL262216:FUL262219 GEH262216:GEH262219 GOD262216:GOD262219 GXZ262216:GXZ262219 HHV262216:HHV262219 HRR262216:HRR262219 IBN262216:IBN262219 ILJ262216:ILJ262219 IVF262216:IVF262219 JFB262216:JFB262219 JOX262216:JOX262219 JYT262216:JYT262219 KIP262216:KIP262219 KSL262216:KSL262219 LCH262216:LCH262219 LMD262216:LMD262219 LVZ262216:LVZ262219 MFV262216:MFV262219 MPR262216:MPR262219 MZN262216:MZN262219 NJJ262216:NJJ262219 NTF262216:NTF262219 ODB262216:ODB262219 OMX262216:OMX262219 OWT262216:OWT262219 PGP262216:PGP262219 PQL262216:PQL262219 QAH262216:QAH262219 QKD262216:QKD262219 QTZ262216:QTZ262219 RDV262216:RDV262219 RNR262216:RNR262219 RXN262216:RXN262219 SHJ262216:SHJ262219 SRF262216:SRF262219 TBB262216:TBB262219 TKX262216:TKX262219 TUT262216:TUT262219 UEP262216:UEP262219 UOL262216:UOL262219 UYH262216:UYH262219 VID262216:VID262219 VRZ262216:VRZ262219 WBV262216:WBV262219 WLR262216:WLR262219 WVN262216:WVN262219 G327752:G327755 JB327752:JB327755 SX327752:SX327755 ACT327752:ACT327755 AMP327752:AMP327755 AWL327752:AWL327755 BGH327752:BGH327755 BQD327752:BQD327755 BZZ327752:BZZ327755 CJV327752:CJV327755 CTR327752:CTR327755 DDN327752:DDN327755 DNJ327752:DNJ327755 DXF327752:DXF327755 EHB327752:EHB327755 EQX327752:EQX327755 FAT327752:FAT327755 FKP327752:FKP327755 FUL327752:FUL327755 GEH327752:GEH327755 GOD327752:GOD327755 GXZ327752:GXZ327755 HHV327752:HHV327755 HRR327752:HRR327755 IBN327752:IBN327755 ILJ327752:ILJ327755 IVF327752:IVF327755 JFB327752:JFB327755 JOX327752:JOX327755 JYT327752:JYT327755 KIP327752:KIP327755 KSL327752:KSL327755 LCH327752:LCH327755 LMD327752:LMD327755 LVZ327752:LVZ327755 MFV327752:MFV327755 MPR327752:MPR327755 MZN327752:MZN327755 NJJ327752:NJJ327755 NTF327752:NTF327755 ODB327752:ODB327755 OMX327752:OMX327755 OWT327752:OWT327755 PGP327752:PGP327755 PQL327752:PQL327755 QAH327752:QAH327755 QKD327752:QKD327755 QTZ327752:QTZ327755 RDV327752:RDV327755 RNR327752:RNR327755 RXN327752:RXN327755 SHJ327752:SHJ327755 SRF327752:SRF327755 TBB327752:TBB327755 TKX327752:TKX327755 TUT327752:TUT327755 UEP327752:UEP327755 UOL327752:UOL327755 UYH327752:UYH327755 VID327752:VID327755 VRZ327752:VRZ327755 WBV327752:WBV327755 WLR327752:WLR327755 WVN327752:WVN327755 G393288:G393291 JB393288:JB393291 SX393288:SX393291 ACT393288:ACT393291 AMP393288:AMP393291 AWL393288:AWL393291 BGH393288:BGH393291 BQD393288:BQD393291 BZZ393288:BZZ393291 CJV393288:CJV393291 CTR393288:CTR393291 DDN393288:DDN393291 DNJ393288:DNJ393291 DXF393288:DXF393291 EHB393288:EHB393291 EQX393288:EQX393291 FAT393288:FAT393291 FKP393288:FKP393291 FUL393288:FUL393291 GEH393288:GEH393291 GOD393288:GOD393291 GXZ393288:GXZ393291 HHV393288:HHV393291 HRR393288:HRR393291 IBN393288:IBN393291 ILJ393288:ILJ393291 IVF393288:IVF393291 JFB393288:JFB393291 JOX393288:JOX393291 JYT393288:JYT393291 KIP393288:KIP393291 KSL393288:KSL393291 LCH393288:LCH393291 LMD393288:LMD393291 LVZ393288:LVZ393291 MFV393288:MFV393291 MPR393288:MPR393291 MZN393288:MZN393291 NJJ393288:NJJ393291 NTF393288:NTF393291 ODB393288:ODB393291 OMX393288:OMX393291 OWT393288:OWT393291 PGP393288:PGP393291 PQL393288:PQL393291 QAH393288:QAH393291 QKD393288:QKD393291 QTZ393288:QTZ393291 RDV393288:RDV393291 RNR393288:RNR393291 RXN393288:RXN393291 SHJ393288:SHJ393291 SRF393288:SRF393291 TBB393288:TBB393291 TKX393288:TKX393291 TUT393288:TUT393291 UEP393288:UEP393291 UOL393288:UOL393291 UYH393288:UYH393291 VID393288:VID393291 VRZ393288:VRZ393291 WBV393288:WBV393291 WLR393288:WLR393291 WVN393288:WVN393291 G458824:G458827 JB458824:JB458827 SX458824:SX458827 ACT458824:ACT458827 AMP458824:AMP458827 AWL458824:AWL458827 BGH458824:BGH458827 BQD458824:BQD458827 BZZ458824:BZZ458827 CJV458824:CJV458827 CTR458824:CTR458827 DDN458824:DDN458827 DNJ458824:DNJ458827 DXF458824:DXF458827 EHB458824:EHB458827 EQX458824:EQX458827 FAT458824:FAT458827 FKP458824:FKP458827 FUL458824:FUL458827 GEH458824:GEH458827 GOD458824:GOD458827 GXZ458824:GXZ458827 HHV458824:HHV458827 HRR458824:HRR458827 IBN458824:IBN458827 ILJ458824:ILJ458827 IVF458824:IVF458827 JFB458824:JFB458827 JOX458824:JOX458827 JYT458824:JYT458827 KIP458824:KIP458827 KSL458824:KSL458827 LCH458824:LCH458827 LMD458824:LMD458827 LVZ458824:LVZ458827 MFV458824:MFV458827 MPR458824:MPR458827 MZN458824:MZN458827 NJJ458824:NJJ458827 NTF458824:NTF458827 ODB458824:ODB458827 OMX458824:OMX458827 OWT458824:OWT458827 PGP458824:PGP458827 PQL458824:PQL458827 QAH458824:QAH458827 QKD458824:QKD458827 QTZ458824:QTZ458827 RDV458824:RDV458827 RNR458824:RNR458827 RXN458824:RXN458827 SHJ458824:SHJ458827 SRF458824:SRF458827 TBB458824:TBB458827 TKX458824:TKX458827 TUT458824:TUT458827 UEP458824:UEP458827 UOL458824:UOL458827 UYH458824:UYH458827 VID458824:VID458827 VRZ458824:VRZ458827 WBV458824:WBV458827 WLR458824:WLR458827 WVN458824:WVN458827 G524360:G524363 JB524360:JB524363 SX524360:SX524363 ACT524360:ACT524363 AMP524360:AMP524363 AWL524360:AWL524363 BGH524360:BGH524363 BQD524360:BQD524363 BZZ524360:BZZ524363 CJV524360:CJV524363 CTR524360:CTR524363 DDN524360:DDN524363 DNJ524360:DNJ524363 DXF524360:DXF524363 EHB524360:EHB524363 EQX524360:EQX524363 FAT524360:FAT524363 FKP524360:FKP524363 FUL524360:FUL524363 GEH524360:GEH524363 GOD524360:GOD524363 GXZ524360:GXZ524363 HHV524360:HHV524363 HRR524360:HRR524363 IBN524360:IBN524363 ILJ524360:ILJ524363 IVF524360:IVF524363 JFB524360:JFB524363 JOX524360:JOX524363 JYT524360:JYT524363 KIP524360:KIP524363 KSL524360:KSL524363 LCH524360:LCH524363 LMD524360:LMD524363 LVZ524360:LVZ524363 MFV524360:MFV524363 MPR524360:MPR524363 MZN524360:MZN524363 NJJ524360:NJJ524363 NTF524360:NTF524363 ODB524360:ODB524363 OMX524360:OMX524363 OWT524360:OWT524363 PGP524360:PGP524363 PQL524360:PQL524363 QAH524360:QAH524363 QKD524360:QKD524363 QTZ524360:QTZ524363 RDV524360:RDV524363 RNR524360:RNR524363 RXN524360:RXN524363 SHJ524360:SHJ524363 SRF524360:SRF524363 TBB524360:TBB524363 TKX524360:TKX524363 TUT524360:TUT524363 UEP524360:UEP524363 UOL524360:UOL524363 UYH524360:UYH524363 VID524360:VID524363 VRZ524360:VRZ524363 WBV524360:WBV524363 WLR524360:WLR524363 WVN524360:WVN524363 G589896:G589899 JB589896:JB589899 SX589896:SX589899 ACT589896:ACT589899 AMP589896:AMP589899 AWL589896:AWL589899 BGH589896:BGH589899 BQD589896:BQD589899 BZZ589896:BZZ589899 CJV589896:CJV589899 CTR589896:CTR589899 DDN589896:DDN589899 DNJ589896:DNJ589899 DXF589896:DXF589899 EHB589896:EHB589899 EQX589896:EQX589899 FAT589896:FAT589899 FKP589896:FKP589899 FUL589896:FUL589899 GEH589896:GEH589899 GOD589896:GOD589899 GXZ589896:GXZ589899 HHV589896:HHV589899 HRR589896:HRR589899 IBN589896:IBN589899 ILJ589896:ILJ589899 IVF589896:IVF589899 JFB589896:JFB589899 JOX589896:JOX589899 JYT589896:JYT589899 KIP589896:KIP589899 KSL589896:KSL589899 LCH589896:LCH589899 LMD589896:LMD589899 LVZ589896:LVZ589899 MFV589896:MFV589899 MPR589896:MPR589899 MZN589896:MZN589899 NJJ589896:NJJ589899 NTF589896:NTF589899 ODB589896:ODB589899 OMX589896:OMX589899 OWT589896:OWT589899 PGP589896:PGP589899 PQL589896:PQL589899 QAH589896:QAH589899 QKD589896:QKD589899 QTZ589896:QTZ589899 RDV589896:RDV589899 RNR589896:RNR589899 RXN589896:RXN589899 SHJ589896:SHJ589899 SRF589896:SRF589899 TBB589896:TBB589899 TKX589896:TKX589899 TUT589896:TUT589899 UEP589896:UEP589899 UOL589896:UOL589899 UYH589896:UYH589899 VID589896:VID589899 VRZ589896:VRZ589899 WBV589896:WBV589899 WLR589896:WLR589899 WVN589896:WVN589899 G655432:G655435 JB655432:JB655435 SX655432:SX655435 ACT655432:ACT655435 AMP655432:AMP655435 AWL655432:AWL655435 BGH655432:BGH655435 BQD655432:BQD655435 BZZ655432:BZZ655435 CJV655432:CJV655435 CTR655432:CTR655435 DDN655432:DDN655435 DNJ655432:DNJ655435 DXF655432:DXF655435 EHB655432:EHB655435 EQX655432:EQX655435 FAT655432:FAT655435 FKP655432:FKP655435 FUL655432:FUL655435 GEH655432:GEH655435 GOD655432:GOD655435 GXZ655432:GXZ655435 HHV655432:HHV655435 HRR655432:HRR655435 IBN655432:IBN655435 ILJ655432:ILJ655435 IVF655432:IVF655435 JFB655432:JFB655435 JOX655432:JOX655435 JYT655432:JYT655435 KIP655432:KIP655435 KSL655432:KSL655435 LCH655432:LCH655435 LMD655432:LMD655435 LVZ655432:LVZ655435 MFV655432:MFV655435 MPR655432:MPR655435 MZN655432:MZN655435 NJJ655432:NJJ655435 NTF655432:NTF655435 ODB655432:ODB655435 OMX655432:OMX655435 OWT655432:OWT655435 PGP655432:PGP655435 PQL655432:PQL655435 QAH655432:QAH655435 QKD655432:QKD655435 QTZ655432:QTZ655435 RDV655432:RDV655435 RNR655432:RNR655435 RXN655432:RXN655435 SHJ655432:SHJ655435 SRF655432:SRF655435 TBB655432:TBB655435 TKX655432:TKX655435 TUT655432:TUT655435 UEP655432:UEP655435 UOL655432:UOL655435 UYH655432:UYH655435 VID655432:VID655435 VRZ655432:VRZ655435 WBV655432:WBV655435 WLR655432:WLR655435 WVN655432:WVN655435 G720968:G720971 JB720968:JB720971 SX720968:SX720971 ACT720968:ACT720971 AMP720968:AMP720971 AWL720968:AWL720971 BGH720968:BGH720971 BQD720968:BQD720971 BZZ720968:BZZ720971 CJV720968:CJV720971 CTR720968:CTR720971 DDN720968:DDN720971 DNJ720968:DNJ720971 DXF720968:DXF720971 EHB720968:EHB720971 EQX720968:EQX720971 FAT720968:FAT720971 FKP720968:FKP720971 FUL720968:FUL720971 GEH720968:GEH720971 GOD720968:GOD720971 GXZ720968:GXZ720971 HHV720968:HHV720971 HRR720968:HRR720971 IBN720968:IBN720971 ILJ720968:ILJ720971 IVF720968:IVF720971 JFB720968:JFB720971 JOX720968:JOX720971 JYT720968:JYT720971 KIP720968:KIP720971 KSL720968:KSL720971 LCH720968:LCH720971 LMD720968:LMD720971 LVZ720968:LVZ720971 MFV720968:MFV720971 MPR720968:MPR720971 MZN720968:MZN720971 NJJ720968:NJJ720971 NTF720968:NTF720971 ODB720968:ODB720971 OMX720968:OMX720971 OWT720968:OWT720971 PGP720968:PGP720971 PQL720968:PQL720971 QAH720968:QAH720971 QKD720968:QKD720971 QTZ720968:QTZ720971 RDV720968:RDV720971 RNR720968:RNR720971 RXN720968:RXN720971 SHJ720968:SHJ720971 SRF720968:SRF720971 TBB720968:TBB720971 TKX720968:TKX720971 TUT720968:TUT720971 UEP720968:UEP720971 UOL720968:UOL720971 UYH720968:UYH720971 VID720968:VID720971 VRZ720968:VRZ720971 WBV720968:WBV720971 WLR720968:WLR720971 WVN720968:WVN720971 G786504:G786507 JB786504:JB786507 SX786504:SX786507 ACT786504:ACT786507 AMP786504:AMP786507 AWL786504:AWL786507 BGH786504:BGH786507 BQD786504:BQD786507 BZZ786504:BZZ786507 CJV786504:CJV786507 CTR786504:CTR786507 DDN786504:DDN786507 DNJ786504:DNJ786507 DXF786504:DXF786507 EHB786504:EHB786507 EQX786504:EQX786507 FAT786504:FAT786507 FKP786504:FKP786507 FUL786504:FUL786507 GEH786504:GEH786507 GOD786504:GOD786507 GXZ786504:GXZ786507 HHV786504:HHV786507 HRR786504:HRR786507 IBN786504:IBN786507 ILJ786504:ILJ786507 IVF786504:IVF786507 JFB786504:JFB786507 JOX786504:JOX786507 JYT786504:JYT786507 KIP786504:KIP786507 KSL786504:KSL786507 LCH786504:LCH786507 LMD786504:LMD786507 LVZ786504:LVZ786507 MFV786504:MFV786507 MPR786504:MPR786507 MZN786504:MZN786507 NJJ786504:NJJ786507 NTF786504:NTF786507 ODB786504:ODB786507 OMX786504:OMX786507 OWT786504:OWT786507 PGP786504:PGP786507 PQL786504:PQL786507 QAH786504:QAH786507 QKD786504:QKD786507 QTZ786504:QTZ786507 RDV786504:RDV786507 RNR786504:RNR786507 RXN786504:RXN786507 SHJ786504:SHJ786507 SRF786504:SRF786507 TBB786504:TBB786507 TKX786504:TKX786507 TUT786504:TUT786507 UEP786504:UEP786507 UOL786504:UOL786507 UYH786504:UYH786507 VID786504:VID786507 VRZ786504:VRZ786507 WBV786504:WBV786507 WLR786504:WLR786507 WVN786504:WVN786507 G852040:G852043 JB852040:JB852043 SX852040:SX852043 ACT852040:ACT852043 AMP852040:AMP852043 AWL852040:AWL852043 BGH852040:BGH852043 BQD852040:BQD852043 BZZ852040:BZZ852043 CJV852040:CJV852043 CTR852040:CTR852043 DDN852040:DDN852043 DNJ852040:DNJ852043 DXF852040:DXF852043 EHB852040:EHB852043 EQX852040:EQX852043 FAT852040:FAT852043 FKP852040:FKP852043 FUL852040:FUL852043 GEH852040:GEH852043 GOD852040:GOD852043 GXZ852040:GXZ852043 HHV852040:HHV852043 HRR852040:HRR852043 IBN852040:IBN852043 ILJ852040:ILJ852043 IVF852040:IVF852043 JFB852040:JFB852043 JOX852040:JOX852043 JYT852040:JYT852043 KIP852040:KIP852043 KSL852040:KSL852043 LCH852040:LCH852043 LMD852040:LMD852043 LVZ852040:LVZ852043 MFV852040:MFV852043 MPR852040:MPR852043 MZN852040:MZN852043 NJJ852040:NJJ852043 NTF852040:NTF852043 ODB852040:ODB852043 OMX852040:OMX852043 OWT852040:OWT852043 PGP852040:PGP852043 PQL852040:PQL852043 QAH852040:QAH852043 QKD852040:QKD852043 QTZ852040:QTZ852043 RDV852040:RDV852043 RNR852040:RNR852043 RXN852040:RXN852043 SHJ852040:SHJ852043 SRF852040:SRF852043 TBB852040:TBB852043 TKX852040:TKX852043 TUT852040:TUT852043 UEP852040:UEP852043 UOL852040:UOL852043 UYH852040:UYH852043 VID852040:VID852043 VRZ852040:VRZ852043 WBV852040:WBV852043 WLR852040:WLR852043 WVN852040:WVN852043 G917576:G917579 JB917576:JB917579 SX917576:SX917579 ACT917576:ACT917579 AMP917576:AMP917579 AWL917576:AWL917579 BGH917576:BGH917579 BQD917576:BQD917579 BZZ917576:BZZ917579 CJV917576:CJV917579 CTR917576:CTR917579 DDN917576:DDN917579 DNJ917576:DNJ917579 DXF917576:DXF917579 EHB917576:EHB917579 EQX917576:EQX917579 FAT917576:FAT917579 FKP917576:FKP917579 FUL917576:FUL917579 GEH917576:GEH917579 GOD917576:GOD917579 GXZ917576:GXZ917579 HHV917576:HHV917579 HRR917576:HRR917579 IBN917576:IBN917579 ILJ917576:ILJ917579 IVF917576:IVF917579 JFB917576:JFB917579 JOX917576:JOX917579 JYT917576:JYT917579 KIP917576:KIP917579 KSL917576:KSL917579 LCH917576:LCH917579 LMD917576:LMD917579 LVZ917576:LVZ917579 MFV917576:MFV917579 MPR917576:MPR917579 MZN917576:MZN917579 NJJ917576:NJJ917579 NTF917576:NTF917579 ODB917576:ODB917579 OMX917576:OMX917579 OWT917576:OWT917579 PGP917576:PGP917579 PQL917576:PQL917579 QAH917576:QAH917579 QKD917576:QKD917579 QTZ917576:QTZ917579 RDV917576:RDV917579 RNR917576:RNR917579 RXN917576:RXN917579 SHJ917576:SHJ917579 SRF917576:SRF917579 TBB917576:TBB917579 TKX917576:TKX917579 TUT917576:TUT917579 UEP917576:UEP917579 UOL917576:UOL917579 UYH917576:UYH917579 VID917576:VID917579 VRZ917576:VRZ917579 WBV917576:WBV917579 WLR917576:WLR917579 WVN917576:WVN917579 G983112:G983115 JB983112:JB983115 SX983112:SX983115 ACT983112:ACT983115 AMP983112:AMP983115 AWL983112:AWL983115 BGH983112:BGH983115 BQD983112:BQD983115 BZZ983112:BZZ983115 CJV983112:CJV983115 CTR983112:CTR983115 DDN983112:DDN983115 DNJ983112:DNJ983115 DXF983112:DXF983115 EHB983112:EHB983115 EQX983112:EQX983115 FAT983112:FAT983115 FKP983112:FKP983115 FUL983112:FUL983115 GEH983112:GEH983115 GOD983112:GOD983115 GXZ983112:GXZ983115 HHV983112:HHV983115 HRR983112:HRR983115 IBN983112:IBN983115 ILJ983112:ILJ983115 IVF983112:IVF983115 JFB983112:JFB983115 JOX983112:JOX983115 JYT983112:JYT983115 KIP983112:KIP983115 KSL983112:KSL983115 LCH983112:LCH983115 LMD983112:LMD983115 LVZ983112:LVZ983115 MFV983112:MFV983115 MPR983112:MPR983115 MZN983112:MZN983115 NJJ983112:NJJ983115 NTF983112:NTF983115 ODB983112:ODB983115 OMX983112:OMX983115 OWT983112:OWT983115 PGP983112:PGP983115 PQL983112:PQL983115 QAH983112:QAH983115 QKD983112:QKD983115 QTZ983112:QTZ983115 RDV983112:RDV983115 RNR983112:RNR983115 RXN983112:RXN983115 SHJ983112:SHJ983115 SRF983112:SRF983115 TBB983112:TBB983115 TKX983112:TKX983115 TUT983112:TUT983115 UEP983112:UEP983115 UOL983112:UOL983115 UYH983112:UYH983115 VID983112:VID983115 VRZ983112:VRZ983115 WBV983112:WBV983115 WLR983112:WLR983115 WVN983112:WVN983115 G9:G32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G65538:G65561 JB65538:JB65561 SX65538:SX65561 ACT65538:ACT65561 AMP65538:AMP65561 AWL65538:AWL65561 BGH65538:BGH65561 BQD65538:BQD65561 BZZ65538:BZZ65561 CJV65538:CJV65561 CTR65538:CTR65561 DDN65538:DDN65561 DNJ65538:DNJ65561 DXF65538:DXF65561 EHB65538:EHB65561 EQX65538:EQX65561 FAT65538:FAT65561 FKP65538:FKP65561 FUL65538:FUL65561 GEH65538:GEH65561 GOD65538:GOD65561 GXZ65538:GXZ65561 HHV65538:HHV65561 HRR65538:HRR65561 IBN65538:IBN65561 ILJ65538:ILJ65561 IVF65538:IVF65561 JFB65538:JFB65561 JOX65538:JOX65561 JYT65538:JYT65561 KIP65538:KIP65561 KSL65538:KSL65561 LCH65538:LCH65561 LMD65538:LMD65561 LVZ65538:LVZ65561 MFV65538:MFV65561 MPR65538:MPR65561 MZN65538:MZN65561 NJJ65538:NJJ65561 NTF65538:NTF65561 ODB65538:ODB65561 OMX65538:OMX65561 OWT65538:OWT65561 PGP65538:PGP65561 PQL65538:PQL65561 QAH65538:QAH65561 QKD65538:QKD65561 QTZ65538:QTZ65561 RDV65538:RDV65561 RNR65538:RNR65561 RXN65538:RXN65561 SHJ65538:SHJ65561 SRF65538:SRF65561 TBB65538:TBB65561 TKX65538:TKX65561 TUT65538:TUT65561 UEP65538:UEP65561 UOL65538:UOL65561 UYH65538:UYH65561 VID65538:VID65561 VRZ65538:VRZ65561 WBV65538:WBV65561 WLR65538:WLR65561 WVN65538:WVN65561 G131074:G131097 JB131074:JB131097 SX131074:SX131097 ACT131074:ACT131097 AMP131074:AMP131097 AWL131074:AWL131097 BGH131074:BGH131097 BQD131074:BQD131097 BZZ131074:BZZ131097 CJV131074:CJV131097 CTR131074:CTR131097 DDN131074:DDN131097 DNJ131074:DNJ131097 DXF131074:DXF131097 EHB131074:EHB131097 EQX131074:EQX131097 FAT131074:FAT131097 FKP131074:FKP131097 FUL131074:FUL131097 GEH131074:GEH131097 GOD131074:GOD131097 GXZ131074:GXZ131097 HHV131074:HHV131097 HRR131074:HRR131097 IBN131074:IBN131097 ILJ131074:ILJ131097 IVF131074:IVF131097 JFB131074:JFB131097 JOX131074:JOX131097 JYT131074:JYT131097 KIP131074:KIP131097 KSL131074:KSL131097 LCH131074:LCH131097 LMD131074:LMD131097 LVZ131074:LVZ131097 MFV131074:MFV131097 MPR131074:MPR131097 MZN131074:MZN131097 NJJ131074:NJJ131097 NTF131074:NTF131097 ODB131074:ODB131097 OMX131074:OMX131097 OWT131074:OWT131097 PGP131074:PGP131097 PQL131074:PQL131097 QAH131074:QAH131097 QKD131074:QKD131097 QTZ131074:QTZ131097 RDV131074:RDV131097 RNR131074:RNR131097 RXN131074:RXN131097 SHJ131074:SHJ131097 SRF131074:SRF131097 TBB131074:TBB131097 TKX131074:TKX131097 TUT131074:TUT131097 UEP131074:UEP131097 UOL131074:UOL131097 UYH131074:UYH131097 VID131074:VID131097 VRZ131074:VRZ131097 WBV131074:WBV131097 WLR131074:WLR131097 WVN131074:WVN131097 G196610:G196633 JB196610:JB196633 SX196610:SX196633 ACT196610:ACT196633 AMP196610:AMP196633 AWL196610:AWL196633 BGH196610:BGH196633 BQD196610:BQD196633 BZZ196610:BZZ196633 CJV196610:CJV196633 CTR196610:CTR196633 DDN196610:DDN196633 DNJ196610:DNJ196633 DXF196610:DXF196633 EHB196610:EHB196633 EQX196610:EQX196633 FAT196610:FAT196633 FKP196610:FKP196633 FUL196610:FUL196633 GEH196610:GEH196633 GOD196610:GOD196633 GXZ196610:GXZ196633 HHV196610:HHV196633 HRR196610:HRR196633 IBN196610:IBN196633 ILJ196610:ILJ196633 IVF196610:IVF196633 JFB196610:JFB196633 JOX196610:JOX196633 JYT196610:JYT196633 KIP196610:KIP196633 KSL196610:KSL196633 LCH196610:LCH196633 LMD196610:LMD196633 LVZ196610:LVZ196633 MFV196610:MFV196633 MPR196610:MPR196633 MZN196610:MZN196633 NJJ196610:NJJ196633 NTF196610:NTF196633 ODB196610:ODB196633 OMX196610:OMX196633 OWT196610:OWT196633 PGP196610:PGP196633 PQL196610:PQL196633 QAH196610:QAH196633 QKD196610:QKD196633 QTZ196610:QTZ196633 RDV196610:RDV196633 RNR196610:RNR196633 RXN196610:RXN196633 SHJ196610:SHJ196633 SRF196610:SRF196633 TBB196610:TBB196633 TKX196610:TKX196633 TUT196610:TUT196633 UEP196610:UEP196633 UOL196610:UOL196633 UYH196610:UYH196633 VID196610:VID196633 VRZ196610:VRZ196633 WBV196610:WBV196633 WLR196610:WLR196633 WVN196610:WVN196633 G262146:G262169 JB262146:JB262169 SX262146:SX262169 ACT262146:ACT262169 AMP262146:AMP262169 AWL262146:AWL262169 BGH262146:BGH262169 BQD262146:BQD262169 BZZ262146:BZZ262169 CJV262146:CJV262169 CTR262146:CTR262169 DDN262146:DDN262169 DNJ262146:DNJ262169 DXF262146:DXF262169 EHB262146:EHB262169 EQX262146:EQX262169 FAT262146:FAT262169 FKP262146:FKP262169 FUL262146:FUL262169 GEH262146:GEH262169 GOD262146:GOD262169 GXZ262146:GXZ262169 HHV262146:HHV262169 HRR262146:HRR262169 IBN262146:IBN262169 ILJ262146:ILJ262169 IVF262146:IVF262169 JFB262146:JFB262169 JOX262146:JOX262169 JYT262146:JYT262169 KIP262146:KIP262169 KSL262146:KSL262169 LCH262146:LCH262169 LMD262146:LMD262169 LVZ262146:LVZ262169 MFV262146:MFV262169 MPR262146:MPR262169 MZN262146:MZN262169 NJJ262146:NJJ262169 NTF262146:NTF262169 ODB262146:ODB262169 OMX262146:OMX262169 OWT262146:OWT262169 PGP262146:PGP262169 PQL262146:PQL262169 QAH262146:QAH262169 QKD262146:QKD262169 QTZ262146:QTZ262169 RDV262146:RDV262169 RNR262146:RNR262169 RXN262146:RXN262169 SHJ262146:SHJ262169 SRF262146:SRF262169 TBB262146:TBB262169 TKX262146:TKX262169 TUT262146:TUT262169 UEP262146:UEP262169 UOL262146:UOL262169 UYH262146:UYH262169 VID262146:VID262169 VRZ262146:VRZ262169 WBV262146:WBV262169 WLR262146:WLR262169 WVN262146:WVN262169 G327682:G327705 JB327682:JB327705 SX327682:SX327705 ACT327682:ACT327705 AMP327682:AMP327705 AWL327682:AWL327705 BGH327682:BGH327705 BQD327682:BQD327705 BZZ327682:BZZ327705 CJV327682:CJV327705 CTR327682:CTR327705 DDN327682:DDN327705 DNJ327682:DNJ327705 DXF327682:DXF327705 EHB327682:EHB327705 EQX327682:EQX327705 FAT327682:FAT327705 FKP327682:FKP327705 FUL327682:FUL327705 GEH327682:GEH327705 GOD327682:GOD327705 GXZ327682:GXZ327705 HHV327682:HHV327705 HRR327682:HRR327705 IBN327682:IBN327705 ILJ327682:ILJ327705 IVF327682:IVF327705 JFB327682:JFB327705 JOX327682:JOX327705 JYT327682:JYT327705 KIP327682:KIP327705 KSL327682:KSL327705 LCH327682:LCH327705 LMD327682:LMD327705 LVZ327682:LVZ327705 MFV327682:MFV327705 MPR327682:MPR327705 MZN327682:MZN327705 NJJ327682:NJJ327705 NTF327682:NTF327705 ODB327682:ODB327705 OMX327682:OMX327705 OWT327682:OWT327705 PGP327682:PGP327705 PQL327682:PQL327705 QAH327682:QAH327705 QKD327682:QKD327705 QTZ327682:QTZ327705 RDV327682:RDV327705 RNR327682:RNR327705 RXN327682:RXN327705 SHJ327682:SHJ327705 SRF327682:SRF327705 TBB327682:TBB327705 TKX327682:TKX327705 TUT327682:TUT327705 UEP327682:UEP327705 UOL327682:UOL327705 UYH327682:UYH327705 VID327682:VID327705 VRZ327682:VRZ327705 WBV327682:WBV327705 WLR327682:WLR327705 WVN327682:WVN327705 G393218:G393241 JB393218:JB393241 SX393218:SX393241 ACT393218:ACT393241 AMP393218:AMP393241 AWL393218:AWL393241 BGH393218:BGH393241 BQD393218:BQD393241 BZZ393218:BZZ393241 CJV393218:CJV393241 CTR393218:CTR393241 DDN393218:DDN393241 DNJ393218:DNJ393241 DXF393218:DXF393241 EHB393218:EHB393241 EQX393218:EQX393241 FAT393218:FAT393241 FKP393218:FKP393241 FUL393218:FUL393241 GEH393218:GEH393241 GOD393218:GOD393241 GXZ393218:GXZ393241 HHV393218:HHV393241 HRR393218:HRR393241 IBN393218:IBN393241 ILJ393218:ILJ393241 IVF393218:IVF393241 JFB393218:JFB393241 JOX393218:JOX393241 JYT393218:JYT393241 KIP393218:KIP393241 KSL393218:KSL393241 LCH393218:LCH393241 LMD393218:LMD393241 LVZ393218:LVZ393241 MFV393218:MFV393241 MPR393218:MPR393241 MZN393218:MZN393241 NJJ393218:NJJ393241 NTF393218:NTF393241 ODB393218:ODB393241 OMX393218:OMX393241 OWT393218:OWT393241 PGP393218:PGP393241 PQL393218:PQL393241 QAH393218:QAH393241 QKD393218:QKD393241 QTZ393218:QTZ393241 RDV393218:RDV393241 RNR393218:RNR393241 RXN393218:RXN393241 SHJ393218:SHJ393241 SRF393218:SRF393241 TBB393218:TBB393241 TKX393218:TKX393241 TUT393218:TUT393241 UEP393218:UEP393241 UOL393218:UOL393241 UYH393218:UYH393241 VID393218:VID393241 VRZ393218:VRZ393241 WBV393218:WBV393241 WLR393218:WLR393241 WVN393218:WVN393241 G458754:G458777 JB458754:JB458777 SX458754:SX458777 ACT458754:ACT458777 AMP458754:AMP458777 AWL458754:AWL458777 BGH458754:BGH458777 BQD458754:BQD458777 BZZ458754:BZZ458777 CJV458754:CJV458777 CTR458754:CTR458777 DDN458754:DDN458777 DNJ458754:DNJ458777 DXF458754:DXF458777 EHB458754:EHB458777 EQX458754:EQX458777 FAT458754:FAT458777 FKP458754:FKP458777 FUL458754:FUL458777 GEH458754:GEH458777 GOD458754:GOD458777 GXZ458754:GXZ458777 HHV458754:HHV458777 HRR458754:HRR458777 IBN458754:IBN458777 ILJ458754:ILJ458777 IVF458754:IVF458777 JFB458754:JFB458777 JOX458754:JOX458777 JYT458754:JYT458777 KIP458754:KIP458777 KSL458754:KSL458777 LCH458754:LCH458777 LMD458754:LMD458777 LVZ458754:LVZ458777 MFV458754:MFV458777 MPR458754:MPR458777 MZN458754:MZN458777 NJJ458754:NJJ458777 NTF458754:NTF458777 ODB458754:ODB458777 OMX458754:OMX458777 OWT458754:OWT458777 PGP458754:PGP458777 PQL458754:PQL458777 QAH458754:QAH458777 QKD458754:QKD458777 QTZ458754:QTZ458777 RDV458754:RDV458777 RNR458754:RNR458777 RXN458754:RXN458777 SHJ458754:SHJ458777 SRF458754:SRF458777 TBB458754:TBB458777 TKX458754:TKX458777 TUT458754:TUT458777 UEP458754:UEP458777 UOL458754:UOL458777 UYH458754:UYH458777 VID458754:VID458777 VRZ458754:VRZ458777 WBV458754:WBV458777 WLR458754:WLR458777 WVN458754:WVN458777 G524290:G524313 JB524290:JB524313 SX524290:SX524313 ACT524290:ACT524313 AMP524290:AMP524313 AWL524290:AWL524313 BGH524290:BGH524313 BQD524290:BQD524313 BZZ524290:BZZ524313 CJV524290:CJV524313 CTR524290:CTR524313 DDN524290:DDN524313 DNJ524290:DNJ524313 DXF524290:DXF524313 EHB524290:EHB524313 EQX524290:EQX524313 FAT524290:FAT524313 FKP524290:FKP524313 FUL524290:FUL524313 GEH524290:GEH524313 GOD524290:GOD524313 GXZ524290:GXZ524313 HHV524290:HHV524313 HRR524290:HRR524313 IBN524290:IBN524313 ILJ524290:ILJ524313 IVF524290:IVF524313 JFB524290:JFB524313 JOX524290:JOX524313 JYT524290:JYT524313 KIP524290:KIP524313 KSL524290:KSL524313 LCH524290:LCH524313 LMD524290:LMD524313 LVZ524290:LVZ524313 MFV524290:MFV524313 MPR524290:MPR524313 MZN524290:MZN524313 NJJ524290:NJJ524313 NTF524290:NTF524313 ODB524290:ODB524313 OMX524290:OMX524313 OWT524290:OWT524313 PGP524290:PGP524313 PQL524290:PQL524313 QAH524290:QAH524313 QKD524290:QKD524313 QTZ524290:QTZ524313 RDV524290:RDV524313 RNR524290:RNR524313 RXN524290:RXN524313 SHJ524290:SHJ524313 SRF524290:SRF524313 TBB524290:TBB524313 TKX524290:TKX524313 TUT524290:TUT524313 UEP524290:UEP524313 UOL524290:UOL524313 UYH524290:UYH524313 VID524290:VID524313 VRZ524290:VRZ524313 WBV524290:WBV524313 WLR524290:WLR524313 WVN524290:WVN524313 G589826:G589849 JB589826:JB589849 SX589826:SX589849 ACT589826:ACT589849 AMP589826:AMP589849 AWL589826:AWL589849 BGH589826:BGH589849 BQD589826:BQD589849 BZZ589826:BZZ589849 CJV589826:CJV589849 CTR589826:CTR589849 DDN589826:DDN589849 DNJ589826:DNJ589849 DXF589826:DXF589849 EHB589826:EHB589849 EQX589826:EQX589849 FAT589826:FAT589849 FKP589826:FKP589849 FUL589826:FUL589849 GEH589826:GEH589849 GOD589826:GOD589849 GXZ589826:GXZ589849 HHV589826:HHV589849 HRR589826:HRR589849 IBN589826:IBN589849 ILJ589826:ILJ589849 IVF589826:IVF589849 JFB589826:JFB589849 JOX589826:JOX589849 JYT589826:JYT589849 KIP589826:KIP589849 KSL589826:KSL589849 LCH589826:LCH589849 LMD589826:LMD589849 LVZ589826:LVZ589849 MFV589826:MFV589849 MPR589826:MPR589849 MZN589826:MZN589849 NJJ589826:NJJ589849 NTF589826:NTF589849 ODB589826:ODB589849 OMX589826:OMX589849 OWT589826:OWT589849 PGP589826:PGP589849 PQL589826:PQL589849 QAH589826:QAH589849 QKD589826:QKD589849 QTZ589826:QTZ589849 RDV589826:RDV589849 RNR589826:RNR589849 RXN589826:RXN589849 SHJ589826:SHJ589849 SRF589826:SRF589849 TBB589826:TBB589849 TKX589826:TKX589849 TUT589826:TUT589849 UEP589826:UEP589849 UOL589826:UOL589849 UYH589826:UYH589849 VID589826:VID589849 VRZ589826:VRZ589849 WBV589826:WBV589849 WLR589826:WLR589849 WVN589826:WVN589849 G655362:G655385 JB655362:JB655385 SX655362:SX655385 ACT655362:ACT655385 AMP655362:AMP655385 AWL655362:AWL655385 BGH655362:BGH655385 BQD655362:BQD655385 BZZ655362:BZZ655385 CJV655362:CJV655385 CTR655362:CTR655385 DDN655362:DDN655385 DNJ655362:DNJ655385 DXF655362:DXF655385 EHB655362:EHB655385 EQX655362:EQX655385 FAT655362:FAT655385 FKP655362:FKP655385 FUL655362:FUL655385 GEH655362:GEH655385 GOD655362:GOD655385 GXZ655362:GXZ655385 HHV655362:HHV655385 HRR655362:HRR655385 IBN655362:IBN655385 ILJ655362:ILJ655385 IVF655362:IVF655385 JFB655362:JFB655385 JOX655362:JOX655385 JYT655362:JYT655385 KIP655362:KIP655385 KSL655362:KSL655385 LCH655362:LCH655385 LMD655362:LMD655385 LVZ655362:LVZ655385 MFV655362:MFV655385 MPR655362:MPR655385 MZN655362:MZN655385 NJJ655362:NJJ655385 NTF655362:NTF655385 ODB655362:ODB655385 OMX655362:OMX655385 OWT655362:OWT655385 PGP655362:PGP655385 PQL655362:PQL655385 QAH655362:QAH655385 QKD655362:QKD655385 QTZ655362:QTZ655385 RDV655362:RDV655385 RNR655362:RNR655385 RXN655362:RXN655385 SHJ655362:SHJ655385 SRF655362:SRF655385 TBB655362:TBB655385 TKX655362:TKX655385 TUT655362:TUT655385 UEP655362:UEP655385 UOL655362:UOL655385 UYH655362:UYH655385 VID655362:VID655385 VRZ655362:VRZ655385 WBV655362:WBV655385 WLR655362:WLR655385 WVN655362:WVN655385 G720898:G720921 JB720898:JB720921 SX720898:SX720921 ACT720898:ACT720921 AMP720898:AMP720921 AWL720898:AWL720921 BGH720898:BGH720921 BQD720898:BQD720921 BZZ720898:BZZ720921 CJV720898:CJV720921 CTR720898:CTR720921 DDN720898:DDN720921 DNJ720898:DNJ720921 DXF720898:DXF720921 EHB720898:EHB720921 EQX720898:EQX720921 FAT720898:FAT720921 FKP720898:FKP720921 FUL720898:FUL720921 GEH720898:GEH720921 GOD720898:GOD720921 GXZ720898:GXZ720921 HHV720898:HHV720921 HRR720898:HRR720921 IBN720898:IBN720921 ILJ720898:ILJ720921 IVF720898:IVF720921 JFB720898:JFB720921 JOX720898:JOX720921 JYT720898:JYT720921 KIP720898:KIP720921 KSL720898:KSL720921 LCH720898:LCH720921 LMD720898:LMD720921 LVZ720898:LVZ720921 MFV720898:MFV720921 MPR720898:MPR720921 MZN720898:MZN720921 NJJ720898:NJJ720921 NTF720898:NTF720921 ODB720898:ODB720921 OMX720898:OMX720921 OWT720898:OWT720921 PGP720898:PGP720921 PQL720898:PQL720921 QAH720898:QAH720921 QKD720898:QKD720921 QTZ720898:QTZ720921 RDV720898:RDV720921 RNR720898:RNR720921 RXN720898:RXN720921 SHJ720898:SHJ720921 SRF720898:SRF720921 TBB720898:TBB720921 TKX720898:TKX720921 TUT720898:TUT720921 UEP720898:UEP720921 UOL720898:UOL720921 UYH720898:UYH720921 VID720898:VID720921 VRZ720898:VRZ720921 WBV720898:WBV720921 WLR720898:WLR720921 WVN720898:WVN720921 G786434:G786457 JB786434:JB786457 SX786434:SX786457 ACT786434:ACT786457 AMP786434:AMP786457 AWL786434:AWL786457 BGH786434:BGH786457 BQD786434:BQD786457 BZZ786434:BZZ786457 CJV786434:CJV786457 CTR786434:CTR786457 DDN786434:DDN786457 DNJ786434:DNJ786457 DXF786434:DXF786457 EHB786434:EHB786457 EQX786434:EQX786457 FAT786434:FAT786457 FKP786434:FKP786457 FUL786434:FUL786457 GEH786434:GEH786457 GOD786434:GOD786457 GXZ786434:GXZ786457 HHV786434:HHV786457 HRR786434:HRR786457 IBN786434:IBN786457 ILJ786434:ILJ786457 IVF786434:IVF786457 JFB786434:JFB786457 JOX786434:JOX786457 JYT786434:JYT786457 KIP786434:KIP786457 KSL786434:KSL786457 LCH786434:LCH786457 LMD786434:LMD786457 LVZ786434:LVZ786457 MFV786434:MFV786457 MPR786434:MPR786457 MZN786434:MZN786457 NJJ786434:NJJ786457 NTF786434:NTF786457 ODB786434:ODB786457 OMX786434:OMX786457 OWT786434:OWT786457 PGP786434:PGP786457 PQL786434:PQL786457 QAH786434:QAH786457 QKD786434:QKD786457 QTZ786434:QTZ786457 RDV786434:RDV786457 RNR786434:RNR786457 RXN786434:RXN786457 SHJ786434:SHJ786457 SRF786434:SRF786457 TBB786434:TBB786457 TKX786434:TKX786457 TUT786434:TUT786457 UEP786434:UEP786457 UOL786434:UOL786457 UYH786434:UYH786457 VID786434:VID786457 VRZ786434:VRZ786457 WBV786434:WBV786457 WLR786434:WLR786457 WVN786434:WVN786457 G851970:G851993 JB851970:JB851993 SX851970:SX851993 ACT851970:ACT851993 AMP851970:AMP851993 AWL851970:AWL851993 BGH851970:BGH851993 BQD851970:BQD851993 BZZ851970:BZZ851993 CJV851970:CJV851993 CTR851970:CTR851993 DDN851970:DDN851993 DNJ851970:DNJ851993 DXF851970:DXF851993 EHB851970:EHB851993 EQX851970:EQX851993 FAT851970:FAT851993 FKP851970:FKP851993 FUL851970:FUL851993 GEH851970:GEH851993 GOD851970:GOD851993 GXZ851970:GXZ851993 HHV851970:HHV851993 HRR851970:HRR851993 IBN851970:IBN851993 ILJ851970:ILJ851993 IVF851970:IVF851993 JFB851970:JFB851993 JOX851970:JOX851993 JYT851970:JYT851993 KIP851970:KIP851993 KSL851970:KSL851993 LCH851970:LCH851993 LMD851970:LMD851993 LVZ851970:LVZ851993 MFV851970:MFV851993 MPR851970:MPR851993 MZN851970:MZN851993 NJJ851970:NJJ851993 NTF851970:NTF851993 ODB851970:ODB851993 OMX851970:OMX851993 OWT851970:OWT851993 PGP851970:PGP851993 PQL851970:PQL851993 QAH851970:QAH851993 QKD851970:QKD851993 QTZ851970:QTZ851993 RDV851970:RDV851993 RNR851970:RNR851993 RXN851970:RXN851993 SHJ851970:SHJ851993 SRF851970:SRF851993 TBB851970:TBB851993 TKX851970:TKX851993 TUT851970:TUT851993 UEP851970:UEP851993 UOL851970:UOL851993 UYH851970:UYH851993 VID851970:VID851993 VRZ851970:VRZ851993 WBV851970:WBV851993 WLR851970:WLR851993 WVN851970:WVN851993 G917506:G917529 JB917506:JB917529 SX917506:SX917529 ACT917506:ACT917529 AMP917506:AMP917529 AWL917506:AWL917529 BGH917506:BGH917529 BQD917506:BQD917529 BZZ917506:BZZ917529 CJV917506:CJV917529 CTR917506:CTR917529 DDN917506:DDN917529 DNJ917506:DNJ917529 DXF917506:DXF917529 EHB917506:EHB917529 EQX917506:EQX917529 FAT917506:FAT917529 FKP917506:FKP917529 FUL917506:FUL917529 GEH917506:GEH917529 GOD917506:GOD917529 GXZ917506:GXZ917529 HHV917506:HHV917529 HRR917506:HRR917529 IBN917506:IBN917529 ILJ917506:ILJ917529 IVF917506:IVF917529 JFB917506:JFB917529 JOX917506:JOX917529 JYT917506:JYT917529 KIP917506:KIP917529 KSL917506:KSL917529 LCH917506:LCH917529 LMD917506:LMD917529 LVZ917506:LVZ917529 MFV917506:MFV917529 MPR917506:MPR917529 MZN917506:MZN917529 NJJ917506:NJJ917529 NTF917506:NTF917529 ODB917506:ODB917529 OMX917506:OMX917529 OWT917506:OWT917529 PGP917506:PGP917529 PQL917506:PQL917529 QAH917506:QAH917529 QKD917506:QKD917529 QTZ917506:QTZ917529 RDV917506:RDV917529 RNR917506:RNR917529 RXN917506:RXN917529 SHJ917506:SHJ917529 SRF917506:SRF917529 TBB917506:TBB917529 TKX917506:TKX917529 TUT917506:TUT917529 UEP917506:UEP917529 UOL917506:UOL917529 UYH917506:UYH917529 VID917506:VID917529 VRZ917506:VRZ917529 WBV917506:WBV917529 WLR917506:WLR917529 WVN917506:WVN917529 G983042:G983065 JB983042:JB983065 SX983042:SX983065 ACT983042:ACT983065 AMP983042:AMP983065 AWL983042:AWL983065 BGH983042:BGH983065 BQD983042:BQD983065 BZZ983042:BZZ983065 CJV983042:CJV983065 CTR983042:CTR983065 DDN983042:DDN983065 DNJ983042:DNJ983065 DXF983042:DXF983065 EHB983042:EHB983065 EQX983042:EQX983065 FAT983042:FAT983065 FKP983042:FKP983065 FUL983042:FUL983065 GEH983042:GEH983065 GOD983042:GOD983065 GXZ983042:GXZ983065 HHV983042:HHV983065 HRR983042:HRR983065 IBN983042:IBN983065 ILJ983042:ILJ983065 IVF983042:IVF983065 JFB983042:JFB983065 JOX983042:JOX983065 JYT983042:JYT983065 KIP983042:KIP983065 KSL983042:KSL983065 LCH983042:LCH983065 LMD983042:LMD983065 LVZ983042:LVZ983065 MFV983042:MFV983065 MPR983042:MPR983065 MZN983042:MZN983065 NJJ983042:NJJ983065 NTF983042:NTF983065 ODB983042:ODB983065 OMX983042:OMX983065 OWT983042:OWT983065 PGP983042:PGP983065 PQL983042:PQL983065 QAH983042:QAH983065 QKD983042:QKD983065 QTZ983042:QTZ983065 RDV983042:RDV983065 RNR983042:RNR983065 RXN983042:RXN983065 SHJ983042:SHJ983065 SRF983042:SRF983065 TBB983042:TBB983065 TKX983042:TKX983065 TUT983042:TUT983065 UEP983042:UEP983065 UOL983042:UOL983065 UYH983042:UYH983065 VID983042:VID983065 VRZ983042:VRZ983065 WBV983042:WBV983065 WLR983042:WLR983065 WVN983042:WVN983065 C9:C25 IX9:IX25 ST9:ST25 ACP9:ACP25 AML9:AML25 AWH9:AWH25 BGD9:BGD25 BPZ9:BPZ25 BZV9:BZV25 CJR9:CJR25 CTN9:CTN25 DDJ9:DDJ25 DNF9:DNF25 DXB9:DXB25 EGX9:EGX25 EQT9:EQT25 FAP9:FAP25 FKL9:FKL25 FUH9:FUH25 GED9:GED25 GNZ9:GNZ25 GXV9:GXV25 HHR9:HHR25 HRN9:HRN25 IBJ9:IBJ25 ILF9:ILF25 IVB9:IVB25 JEX9:JEX25 JOT9:JOT25 JYP9:JYP25 KIL9:KIL25 KSH9:KSH25 LCD9:LCD25 LLZ9:LLZ25 LVV9:LVV25 MFR9:MFR25 MPN9:MPN25 MZJ9:MZJ25 NJF9:NJF25 NTB9:NTB25 OCX9:OCX25 OMT9:OMT25 OWP9:OWP25 PGL9:PGL25 PQH9:PQH25 QAD9:QAD25 QJZ9:QJZ25 QTV9:QTV25 RDR9:RDR25 RNN9:RNN25 RXJ9:RXJ25 SHF9:SHF25 SRB9:SRB25 TAX9:TAX25 TKT9:TKT25 TUP9:TUP25 UEL9:UEL25 UOH9:UOH25 UYD9:UYD25 VHZ9:VHZ25 VRV9:VRV25 WBR9:WBR25 WLN9:WLN25 WVJ9:WVJ25 C65538:C65554 IX65538:IX65554 ST65538:ST65554 ACP65538:ACP65554 AML65538:AML65554 AWH65538:AWH65554 BGD65538:BGD65554 BPZ65538:BPZ65554 BZV65538:BZV65554 CJR65538:CJR65554 CTN65538:CTN65554 DDJ65538:DDJ65554 DNF65538:DNF65554 DXB65538:DXB65554 EGX65538:EGX65554 EQT65538:EQT65554 FAP65538:FAP65554 FKL65538:FKL65554 FUH65538:FUH65554 GED65538:GED65554 GNZ65538:GNZ65554 GXV65538:GXV65554 HHR65538:HHR65554 HRN65538:HRN65554 IBJ65538:IBJ65554 ILF65538:ILF65554 IVB65538:IVB65554 JEX65538:JEX65554 JOT65538:JOT65554 JYP65538:JYP65554 KIL65538:KIL65554 KSH65538:KSH65554 LCD65538:LCD65554 LLZ65538:LLZ65554 LVV65538:LVV65554 MFR65538:MFR65554 MPN65538:MPN65554 MZJ65538:MZJ65554 NJF65538:NJF65554 NTB65538:NTB65554 OCX65538:OCX65554 OMT65538:OMT65554 OWP65538:OWP65554 PGL65538:PGL65554 PQH65538:PQH65554 QAD65538:QAD65554 QJZ65538:QJZ65554 QTV65538:QTV65554 RDR65538:RDR65554 RNN65538:RNN65554 RXJ65538:RXJ65554 SHF65538:SHF65554 SRB65538:SRB65554 TAX65538:TAX65554 TKT65538:TKT65554 TUP65538:TUP65554 UEL65538:UEL65554 UOH65538:UOH65554 UYD65538:UYD65554 VHZ65538:VHZ65554 VRV65538:VRV65554 WBR65538:WBR65554 WLN65538:WLN65554 WVJ65538:WVJ65554 C131074:C131090 IX131074:IX131090 ST131074:ST131090 ACP131074:ACP131090 AML131074:AML131090 AWH131074:AWH131090 BGD131074:BGD131090 BPZ131074:BPZ131090 BZV131074:BZV131090 CJR131074:CJR131090 CTN131074:CTN131090 DDJ131074:DDJ131090 DNF131074:DNF131090 DXB131074:DXB131090 EGX131074:EGX131090 EQT131074:EQT131090 FAP131074:FAP131090 FKL131074:FKL131090 FUH131074:FUH131090 GED131074:GED131090 GNZ131074:GNZ131090 GXV131074:GXV131090 HHR131074:HHR131090 HRN131074:HRN131090 IBJ131074:IBJ131090 ILF131074:ILF131090 IVB131074:IVB131090 JEX131074:JEX131090 JOT131074:JOT131090 JYP131074:JYP131090 KIL131074:KIL131090 KSH131074:KSH131090 LCD131074:LCD131090 LLZ131074:LLZ131090 LVV131074:LVV131090 MFR131074:MFR131090 MPN131074:MPN131090 MZJ131074:MZJ131090 NJF131074:NJF131090 NTB131074:NTB131090 OCX131074:OCX131090 OMT131074:OMT131090 OWP131074:OWP131090 PGL131074:PGL131090 PQH131074:PQH131090 QAD131074:QAD131090 QJZ131074:QJZ131090 QTV131074:QTV131090 RDR131074:RDR131090 RNN131074:RNN131090 RXJ131074:RXJ131090 SHF131074:SHF131090 SRB131074:SRB131090 TAX131074:TAX131090 TKT131074:TKT131090 TUP131074:TUP131090 UEL131074:UEL131090 UOH131074:UOH131090 UYD131074:UYD131090 VHZ131074:VHZ131090 VRV131074:VRV131090 WBR131074:WBR131090 WLN131074:WLN131090 WVJ131074:WVJ131090 C196610:C196626 IX196610:IX196626 ST196610:ST196626 ACP196610:ACP196626 AML196610:AML196626 AWH196610:AWH196626 BGD196610:BGD196626 BPZ196610:BPZ196626 BZV196610:BZV196626 CJR196610:CJR196626 CTN196610:CTN196626 DDJ196610:DDJ196626 DNF196610:DNF196626 DXB196610:DXB196626 EGX196610:EGX196626 EQT196610:EQT196626 FAP196610:FAP196626 FKL196610:FKL196626 FUH196610:FUH196626 GED196610:GED196626 GNZ196610:GNZ196626 GXV196610:GXV196626 HHR196610:HHR196626 HRN196610:HRN196626 IBJ196610:IBJ196626 ILF196610:ILF196626 IVB196610:IVB196626 JEX196610:JEX196626 JOT196610:JOT196626 JYP196610:JYP196626 KIL196610:KIL196626 KSH196610:KSH196626 LCD196610:LCD196626 LLZ196610:LLZ196626 LVV196610:LVV196626 MFR196610:MFR196626 MPN196610:MPN196626 MZJ196610:MZJ196626 NJF196610:NJF196626 NTB196610:NTB196626 OCX196610:OCX196626 OMT196610:OMT196626 OWP196610:OWP196626 PGL196610:PGL196626 PQH196610:PQH196626 QAD196610:QAD196626 QJZ196610:QJZ196626 QTV196610:QTV196626 RDR196610:RDR196626 RNN196610:RNN196626 RXJ196610:RXJ196626 SHF196610:SHF196626 SRB196610:SRB196626 TAX196610:TAX196626 TKT196610:TKT196626 TUP196610:TUP196626 UEL196610:UEL196626 UOH196610:UOH196626 UYD196610:UYD196626 VHZ196610:VHZ196626 VRV196610:VRV196626 WBR196610:WBR196626 WLN196610:WLN196626 WVJ196610:WVJ196626 C262146:C262162 IX262146:IX262162 ST262146:ST262162 ACP262146:ACP262162 AML262146:AML262162 AWH262146:AWH262162 BGD262146:BGD262162 BPZ262146:BPZ262162 BZV262146:BZV262162 CJR262146:CJR262162 CTN262146:CTN262162 DDJ262146:DDJ262162 DNF262146:DNF262162 DXB262146:DXB262162 EGX262146:EGX262162 EQT262146:EQT262162 FAP262146:FAP262162 FKL262146:FKL262162 FUH262146:FUH262162 GED262146:GED262162 GNZ262146:GNZ262162 GXV262146:GXV262162 HHR262146:HHR262162 HRN262146:HRN262162 IBJ262146:IBJ262162 ILF262146:ILF262162 IVB262146:IVB262162 JEX262146:JEX262162 JOT262146:JOT262162 JYP262146:JYP262162 KIL262146:KIL262162 KSH262146:KSH262162 LCD262146:LCD262162 LLZ262146:LLZ262162 LVV262146:LVV262162 MFR262146:MFR262162 MPN262146:MPN262162 MZJ262146:MZJ262162 NJF262146:NJF262162 NTB262146:NTB262162 OCX262146:OCX262162 OMT262146:OMT262162 OWP262146:OWP262162 PGL262146:PGL262162 PQH262146:PQH262162 QAD262146:QAD262162 QJZ262146:QJZ262162 QTV262146:QTV262162 RDR262146:RDR262162 RNN262146:RNN262162 RXJ262146:RXJ262162 SHF262146:SHF262162 SRB262146:SRB262162 TAX262146:TAX262162 TKT262146:TKT262162 TUP262146:TUP262162 UEL262146:UEL262162 UOH262146:UOH262162 UYD262146:UYD262162 VHZ262146:VHZ262162 VRV262146:VRV262162 WBR262146:WBR262162 WLN262146:WLN262162 WVJ262146:WVJ262162 C327682:C327698 IX327682:IX327698 ST327682:ST327698 ACP327682:ACP327698 AML327682:AML327698 AWH327682:AWH327698 BGD327682:BGD327698 BPZ327682:BPZ327698 BZV327682:BZV327698 CJR327682:CJR327698 CTN327682:CTN327698 DDJ327682:DDJ327698 DNF327682:DNF327698 DXB327682:DXB327698 EGX327682:EGX327698 EQT327682:EQT327698 FAP327682:FAP327698 FKL327682:FKL327698 FUH327682:FUH327698 GED327682:GED327698 GNZ327682:GNZ327698 GXV327682:GXV327698 HHR327682:HHR327698 HRN327682:HRN327698 IBJ327682:IBJ327698 ILF327682:ILF327698 IVB327682:IVB327698 JEX327682:JEX327698 JOT327682:JOT327698 JYP327682:JYP327698 KIL327682:KIL327698 KSH327682:KSH327698 LCD327682:LCD327698 LLZ327682:LLZ327698 LVV327682:LVV327698 MFR327682:MFR327698 MPN327682:MPN327698 MZJ327682:MZJ327698 NJF327682:NJF327698 NTB327682:NTB327698 OCX327682:OCX327698 OMT327682:OMT327698 OWP327682:OWP327698 PGL327682:PGL327698 PQH327682:PQH327698 QAD327682:QAD327698 QJZ327682:QJZ327698 QTV327682:QTV327698 RDR327682:RDR327698 RNN327682:RNN327698 RXJ327682:RXJ327698 SHF327682:SHF327698 SRB327682:SRB327698 TAX327682:TAX327698 TKT327682:TKT327698 TUP327682:TUP327698 UEL327682:UEL327698 UOH327682:UOH327698 UYD327682:UYD327698 VHZ327682:VHZ327698 VRV327682:VRV327698 WBR327682:WBR327698 WLN327682:WLN327698 WVJ327682:WVJ327698 C393218:C393234 IX393218:IX393234 ST393218:ST393234 ACP393218:ACP393234 AML393218:AML393234 AWH393218:AWH393234 BGD393218:BGD393234 BPZ393218:BPZ393234 BZV393218:BZV393234 CJR393218:CJR393234 CTN393218:CTN393234 DDJ393218:DDJ393234 DNF393218:DNF393234 DXB393218:DXB393234 EGX393218:EGX393234 EQT393218:EQT393234 FAP393218:FAP393234 FKL393218:FKL393234 FUH393218:FUH393234 GED393218:GED393234 GNZ393218:GNZ393234 GXV393218:GXV393234 HHR393218:HHR393234 HRN393218:HRN393234 IBJ393218:IBJ393234 ILF393218:ILF393234 IVB393218:IVB393234 JEX393218:JEX393234 JOT393218:JOT393234 JYP393218:JYP393234 KIL393218:KIL393234 KSH393218:KSH393234 LCD393218:LCD393234 LLZ393218:LLZ393234 LVV393218:LVV393234 MFR393218:MFR393234 MPN393218:MPN393234 MZJ393218:MZJ393234 NJF393218:NJF393234 NTB393218:NTB393234 OCX393218:OCX393234 OMT393218:OMT393234 OWP393218:OWP393234 PGL393218:PGL393234 PQH393218:PQH393234 QAD393218:QAD393234 QJZ393218:QJZ393234 QTV393218:QTV393234 RDR393218:RDR393234 RNN393218:RNN393234 RXJ393218:RXJ393234 SHF393218:SHF393234 SRB393218:SRB393234 TAX393218:TAX393234 TKT393218:TKT393234 TUP393218:TUP393234 UEL393218:UEL393234 UOH393218:UOH393234 UYD393218:UYD393234 VHZ393218:VHZ393234 VRV393218:VRV393234 WBR393218:WBR393234 WLN393218:WLN393234 WVJ393218:WVJ393234 C458754:C458770 IX458754:IX458770 ST458754:ST458770 ACP458754:ACP458770 AML458754:AML458770 AWH458754:AWH458770 BGD458754:BGD458770 BPZ458754:BPZ458770 BZV458754:BZV458770 CJR458754:CJR458770 CTN458754:CTN458770 DDJ458754:DDJ458770 DNF458754:DNF458770 DXB458754:DXB458770 EGX458754:EGX458770 EQT458754:EQT458770 FAP458754:FAP458770 FKL458754:FKL458770 FUH458754:FUH458770 GED458754:GED458770 GNZ458754:GNZ458770 GXV458754:GXV458770 HHR458754:HHR458770 HRN458754:HRN458770 IBJ458754:IBJ458770 ILF458754:ILF458770 IVB458754:IVB458770 JEX458754:JEX458770 JOT458754:JOT458770 JYP458754:JYP458770 KIL458754:KIL458770 KSH458754:KSH458770 LCD458754:LCD458770 LLZ458754:LLZ458770 LVV458754:LVV458770 MFR458754:MFR458770 MPN458754:MPN458770 MZJ458754:MZJ458770 NJF458754:NJF458770 NTB458754:NTB458770 OCX458754:OCX458770 OMT458754:OMT458770 OWP458754:OWP458770 PGL458754:PGL458770 PQH458754:PQH458770 QAD458754:QAD458770 QJZ458754:QJZ458770 QTV458754:QTV458770 RDR458754:RDR458770 RNN458754:RNN458770 RXJ458754:RXJ458770 SHF458754:SHF458770 SRB458754:SRB458770 TAX458754:TAX458770 TKT458754:TKT458770 TUP458754:TUP458770 UEL458754:UEL458770 UOH458754:UOH458770 UYD458754:UYD458770 VHZ458754:VHZ458770 VRV458754:VRV458770 WBR458754:WBR458770 WLN458754:WLN458770 WVJ458754:WVJ458770 C524290:C524306 IX524290:IX524306 ST524290:ST524306 ACP524290:ACP524306 AML524290:AML524306 AWH524290:AWH524306 BGD524290:BGD524306 BPZ524290:BPZ524306 BZV524290:BZV524306 CJR524290:CJR524306 CTN524290:CTN524306 DDJ524290:DDJ524306 DNF524290:DNF524306 DXB524290:DXB524306 EGX524290:EGX524306 EQT524290:EQT524306 FAP524290:FAP524306 FKL524290:FKL524306 FUH524290:FUH524306 GED524290:GED524306 GNZ524290:GNZ524306 GXV524290:GXV524306 HHR524290:HHR524306 HRN524290:HRN524306 IBJ524290:IBJ524306 ILF524290:ILF524306 IVB524290:IVB524306 JEX524290:JEX524306 JOT524290:JOT524306 JYP524290:JYP524306 KIL524290:KIL524306 KSH524290:KSH524306 LCD524290:LCD524306 LLZ524290:LLZ524306 LVV524290:LVV524306 MFR524290:MFR524306 MPN524290:MPN524306 MZJ524290:MZJ524306 NJF524290:NJF524306 NTB524290:NTB524306 OCX524290:OCX524306 OMT524290:OMT524306 OWP524290:OWP524306 PGL524290:PGL524306 PQH524290:PQH524306 QAD524290:QAD524306 QJZ524290:QJZ524306 QTV524290:QTV524306 RDR524290:RDR524306 RNN524290:RNN524306 RXJ524290:RXJ524306 SHF524290:SHF524306 SRB524290:SRB524306 TAX524290:TAX524306 TKT524290:TKT524306 TUP524290:TUP524306 UEL524290:UEL524306 UOH524290:UOH524306 UYD524290:UYD524306 VHZ524290:VHZ524306 VRV524290:VRV524306 WBR524290:WBR524306 WLN524290:WLN524306 WVJ524290:WVJ524306 C589826:C589842 IX589826:IX589842 ST589826:ST589842 ACP589826:ACP589842 AML589826:AML589842 AWH589826:AWH589842 BGD589826:BGD589842 BPZ589826:BPZ589842 BZV589826:BZV589842 CJR589826:CJR589842 CTN589826:CTN589842 DDJ589826:DDJ589842 DNF589826:DNF589842 DXB589826:DXB589842 EGX589826:EGX589842 EQT589826:EQT589842 FAP589826:FAP589842 FKL589826:FKL589842 FUH589826:FUH589842 GED589826:GED589842 GNZ589826:GNZ589842 GXV589826:GXV589842 HHR589826:HHR589842 HRN589826:HRN589842 IBJ589826:IBJ589842 ILF589826:ILF589842 IVB589826:IVB589842 JEX589826:JEX589842 JOT589826:JOT589842 JYP589826:JYP589842 KIL589826:KIL589842 KSH589826:KSH589842 LCD589826:LCD589842 LLZ589826:LLZ589842 LVV589826:LVV589842 MFR589826:MFR589842 MPN589826:MPN589842 MZJ589826:MZJ589842 NJF589826:NJF589842 NTB589826:NTB589842 OCX589826:OCX589842 OMT589826:OMT589842 OWP589826:OWP589842 PGL589826:PGL589842 PQH589826:PQH589842 QAD589826:QAD589842 QJZ589826:QJZ589842 QTV589826:QTV589842 RDR589826:RDR589842 RNN589826:RNN589842 RXJ589826:RXJ589842 SHF589826:SHF589842 SRB589826:SRB589842 TAX589826:TAX589842 TKT589826:TKT589842 TUP589826:TUP589842 UEL589826:UEL589842 UOH589826:UOH589842 UYD589826:UYD589842 VHZ589826:VHZ589842 VRV589826:VRV589842 WBR589826:WBR589842 WLN589826:WLN589842 WVJ589826:WVJ589842 C655362:C655378 IX655362:IX655378 ST655362:ST655378 ACP655362:ACP655378 AML655362:AML655378 AWH655362:AWH655378 BGD655362:BGD655378 BPZ655362:BPZ655378 BZV655362:BZV655378 CJR655362:CJR655378 CTN655362:CTN655378 DDJ655362:DDJ655378 DNF655362:DNF655378 DXB655362:DXB655378 EGX655362:EGX655378 EQT655362:EQT655378 FAP655362:FAP655378 FKL655362:FKL655378 FUH655362:FUH655378 GED655362:GED655378 GNZ655362:GNZ655378 GXV655362:GXV655378 HHR655362:HHR655378 HRN655362:HRN655378 IBJ655362:IBJ655378 ILF655362:ILF655378 IVB655362:IVB655378 JEX655362:JEX655378 JOT655362:JOT655378 JYP655362:JYP655378 KIL655362:KIL655378 KSH655362:KSH655378 LCD655362:LCD655378 LLZ655362:LLZ655378 LVV655362:LVV655378 MFR655362:MFR655378 MPN655362:MPN655378 MZJ655362:MZJ655378 NJF655362:NJF655378 NTB655362:NTB655378 OCX655362:OCX655378 OMT655362:OMT655378 OWP655362:OWP655378 PGL655362:PGL655378 PQH655362:PQH655378 QAD655362:QAD655378 QJZ655362:QJZ655378 QTV655362:QTV655378 RDR655362:RDR655378 RNN655362:RNN655378 RXJ655362:RXJ655378 SHF655362:SHF655378 SRB655362:SRB655378 TAX655362:TAX655378 TKT655362:TKT655378 TUP655362:TUP655378 UEL655362:UEL655378 UOH655362:UOH655378 UYD655362:UYD655378 VHZ655362:VHZ655378 VRV655362:VRV655378 WBR655362:WBR655378 WLN655362:WLN655378 WVJ655362:WVJ655378 C720898:C720914 IX720898:IX720914 ST720898:ST720914 ACP720898:ACP720914 AML720898:AML720914 AWH720898:AWH720914 BGD720898:BGD720914 BPZ720898:BPZ720914 BZV720898:BZV720914 CJR720898:CJR720914 CTN720898:CTN720914 DDJ720898:DDJ720914 DNF720898:DNF720914 DXB720898:DXB720914 EGX720898:EGX720914 EQT720898:EQT720914 FAP720898:FAP720914 FKL720898:FKL720914 FUH720898:FUH720914 GED720898:GED720914 GNZ720898:GNZ720914 GXV720898:GXV720914 HHR720898:HHR720914 HRN720898:HRN720914 IBJ720898:IBJ720914 ILF720898:ILF720914 IVB720898:IVB720914 JEX720898:JEX720914 JOT720898:JOT720914 JYP720898:JYP720914 KIL720898:KIL720914 KSH720898:KSH720914 LCD720898:LCD720914 LLZ720898:LLZ720914 LVV720898:LVV720914 MFR720898:MFR720914 MPN720898:MPN720914 MZJ720898:MZJ720914 NJF720898:NJF720914 NTB720898:NTB720914 OCX720898:OCX720914 OMT720898:OMT720914 OWP720898:OWP720914 PGL720898:PGL720914 PQH720898:PQH720914 QAD720898:QAD720914 QJZ720898:QJZ720914 QTV720898:QTV720914 RDR720898:RDR720914 RNN720898:RNN720914 RXJ720898:RXJ720914 SHF720898:SHF720914 SRB720898:SRB720914 TAX720898:TAX720914 TKT720898:TKT720914 TUP720898:TUP720914 UEL720898:UEL720914 UOH720898:UOH720914 UYD720898:UYD720914 VHZ720898:VHZ720914 VRV720898:VRV720914 WBR720898:WBR720914 WLN720898:WLN720914 WVJ720898:WVJ720914 C786434:C786450 IX786434:IX786450 ST786434:ST786450 ACP786434:ACP786450 AML786434:AML786450 AWH786434:AWH786450 BGD786434:BGD786450 BPZ786434:BPZ786450 BZV786434:BZV786450 CJR786434:CJR786450 CTN786434:CTN786450 DDJ786434:DDJ786450 DNF786434:DNF786450 DXB786434:DXB786450 EGX786434:EGX786450 EQT786434:EQT786450 FAP786434:FAP786450 FKL786434:FKL786450 FUH786434:FUH786450 GED786434:GED786450 GNZ786434:GNZ786450 GXV786434:GXV786450 HHR786434:HHR786450 HRN786434:HRN786450 IBJ786434:IBJ786450 ILF786434:ILF786450 IVB786434:IVB786450 JEX786434:JEX786450 JOT786434:JOT786450 JYP786434:JYP786450 KIL786434:KIL786450 KSH786434:KSH786450 LCD786434:LCD786450 LLZ786434:LLZ786450 LVV786434:LVV786450 MFR786434:MFR786450 MPN786434:MPN786450 MZJ786434:MZJ786450 NJF786434:NJF786450 NTB786434:NTB786450 OCX786434:OCX786450 OMT786434:OMT786450 OWP786434:OWP786450 PGL786434:PGL786450 PQH786434:PQH786450 QAD786434:QAD786450 QJZ786434:QJZ786450 QTV786434:QTV786450 RDR786434:RDR786450 RNN786434:RNN786450 RXJ786434:RXJ786450 SHF786434:SHF786450 SRB786434:SRB786450 TAX786434:TAX786450 TKT786434:TKT786450 TUP786434:TUP786450 UEL786434:UEL786450 UOH786434:UOH786450 UYD786434:UYD786450 VHZ786434:VHZ786450 VRV786434:VRV786450 WBR786434:WBR786450 WLN786434:WLN786450 WVJ786434:WVJ786450 C851970:C851986 IX851970:IX851986 ST851970:ST851986 ACP851970:ACP851986 AML851970:AML851986 AWH851970:AWH851986 BGD851970:BGD851986 BPZ851970:BPZ851986 BZV851970:BZV851986 CJR851970:CJR851986 CTN851970:CTN851986 DDJ851970:DDJ851986 DNF851970:DNF851986 DXB851970:DXB851986 EGX851970:EGX851986 EQT851970:EQT851986 FAP851970:FAP851986 FKL851970:FKL851986 FUH851970:FUH851986 GED851970:GED851986 GNZ851970:GNZ851986 GXV851970:GXV851986 HHR851970:HHR851986 HRN851970:HRN851986 IBJ851970:IBJ851986 ILF851970:ILF851986 IVB851970:IVB851986 JEX851970:JEX851986 JOT851970:JOT851986 JYP851970:JYP851986 KIL851970:KIL851986 KSH851970:KSH851986 LCD851970:LCD851986 LLZ851970:LLZ851986 LVV851970:LVV851986 MFR851970:MFR851986 MPN851970:MPN851986 MZJ851970:MZJ851986 NJF851970:NJF851986 NTB851970:NTB851986 OCX851970:OCX851986 OMT851970:OMT851986 OWP851970:OWP851986 PGL851970:PGL851986 PQH851970:PQH851986 QAD851970:QAD851986 QJZ851970:QJZ851986 QTV851970:QTV851986 RDR851970:RDR851986 RNN851970:RNN851986 RXJ851970:RXJ851986 SHF851970:SHF851986 SRB851970:SRB851986 TAX851970:TAX851986 TKT851970:TKT851986 TUP851970:TUP851986 UEL851970:UEL851986 UOH851970:UOH851986 UYD851970:UYD851986 VHZ851970:VHZ851986 VRV851970:VRV851986 WBR851970:WBR851986 WLN851970:WLN851986 WVJ851970:WVJ851986 C917506:C917522 IX917506:IX917522 ST917506:ST917522 ACP917506:ACP917522 AML917506:AML917522 AWH917506:AWH917522 BGD917506:BGD917522 BPZ917506:BPZ917522 BZV917506:BZV917522 CJR917506:CJR917522 CTN917506:CTN917522 DDJ917506:DDJ917522 DNF917506:DNF917522 DXB917506:DXB917522 EGX917506:EGX917522 EQT917506:EQT917522 FAP917506:FAP917522 FKL917506:FKL917522 FUH917506:FUH917522 GED917506:GED917522 GNZ917506:GNZ917522 GXV917506:GXV917522 HHR917506:HHR917522 HRN917506:HRN917522 IBJ917506:IBJ917522 ILF917506:ILF917522 IVB917506:IVB917522 JEX917506:JEX917522 JOT917506:JOT917522 JYP917506:JYP917522 KIL917506:KIL917522 KSH917506:KSH917522 LCD917506:LCD917522 LLZ917506:LLZ917522 LVV917506:LVV917522 MFR917506:MFR917522 MPN917506:MPN917522 MZJ917506:MZJ917522 NJF917506:NJF917522 NTB917506:NTB917522 OCX917506:OCX917522 OMT917506:OMT917522 OWP917506:OWP917522 PGL917506:PGL917522 PQH917506:PQH917522 QAD917506:QAD917522 QJZ917506:QJZ917522 QTV917506:QTV917522 RDR917506:RDR917522 RNN917506:RNN917522 RXJ917506:RXJ917522 SHF917506:SHF917522 SRB917506:SRB917522 TAX917506:TAX917522 TKT917506:TKT917522 TUP917506:TUP917522 UEL917506:UEL917522 UOH917506:UOH917522 UYD917506:UYD917522 VHZ917506:VHZ917522 VRV917506:VRV917522 WBR917506:WBR917522 WLN917506:WLN917522 WVJ917506:WVJ917522 C983042:C983058 IX983042:IX983058 ST983042:ST983058 ACP983042:ACP983058 AML983042:AML983058 AWH983042:AWH983058 BGD983042:BGD983058 BPZ983042:BPZ983058 BZV983042:BZV983058 CJR983042:CJR983058 CTN983042:CTN983058 DDJ983042:DDJ983058 DNF983042:DNF983058 DXB983042:DXB983058 EGX983042:EGX983058 EQT983042:EQT983058 FAP983042:FAP983058 FKL983042:FKL983058 FUH983042:FUH983058 GED983042:GED983058 GNZ983042:GNZ983058 GXV983042:GXV983058 HHR983042:HHR983058 HRN983042:HRN983058 IBJ983042:IBJ983058 ILF983042:ILF983058 IVB983042:IVB983058 JEX983042:JEX983058 JOT983042:JOT983058 JYP983042:JYP983058 KIL983042:KIL983058 KSH983042:KSH983058 LCD983042:LCD983058 LLZ983042:LLZ983058 LVV983042:LVV983058 MFR983042:MFR983058 MPN983042:MPN983058 MZJ983042:MZJ983058 NJF983042:NJF983058 NTB983042:NTB983058 OCX983042:OCX983058 OMT983042:OMT983058 OWP983042:OWP983058 PGL983042:PGL983058 PQH983042:PQH983058 QAD983042:QAD983058 QJZ983042:QJZ983058 QTV983042:QTV983058 RDR983042:RDR983058 RNN983042:RNN983058 RXJ983042:RXJ983058 SHF983042:SHF983058 SRB983042:SRB983058 TAX983042:TAX983058 TKT983042:TKT983058 TUP983042:TUP983058 UEL983042:UEL983058 UOH983042:UOH983058 UYD983042:UYD983058 VHZ983042:VHZ983058 VRV983042:VRV983058 WBR983042:WBR983058 WLN983042:WLN983058 WVJ983042:WVJ983058 C28:C50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C65557:C65579 IX65557:IX65579 ST65557:ST65579 ACP65557:ACP65579 AML65557:AML65579 AWH65557:AWH65579 BGD65557:BGD65579 BPZ65557:BPZ65579 BZV65557:BZV65579 CJR65557:CJR65579 CTN65557:CTN65579 DDJ65557:DDJ65579 DNF65557:DNF65579 DXB65557:DXB65579 EGX65557:EGX65579 EQT65557:EQT65579 FAP65557:FAP65579 FKL65557:FKL65579 FUH65557:FUH65579 GED65557:GED65579 GNZ65557:GNZ65579 GXV65557:GXV65579 HHR65557:HHR65579 HRN65557:HRN65579 IBJ65557:IBJ65579 ILF65557:ILF65579 IVB65557:IVB65579 JEX65557:JEX65579 JOT65557:JOT65579 JYP65557:JYP65579 KIL65557:KIL65579 KSH65557:KSH65579 LCD65557:LCD65579 LLZ65557:LLZ65579 LVV65557:LVV65579 MFR65557:MFR65579 MPN65557:MPN65579 MZJ65557:MZJ65579 NJF65557:NJF65579 NTB65557:NTB65579 OCX65557:OCX65579 OMT65557:OMT65579 OWP65557:OWP65579 PGL65557:PGL65579 PQH65557:PQH65579 QAD65557:QAD65579 QJZ65557:QJZ65579 QTV65557:QTV65579 RDR65557:RDR65579 RNN65557:RNN65579 RXJ65557:RXJ65579 SHF65557:SHF65579 SRB65557:SRB65579 TAX65557:TAX65579 TKT65557:TKT65579 TUP65557:TUP65579 UEL65557:UEL65579 UOH65557:UOH65579 UYD65557:UYD65579 VHZ65557:VHZ65579 VRV65557:VRV65579 WBR65557:WBR65579 WLN65557:WLN65579 WVJ65557:WVJ65579 C131093:C131115 IX131093:IX131115 ST131093:ST131115 ACP131093:ACP131115 AML131093:AML131115 AWH131093:AWH131115 BGD131093:BGD131115 BPZ131093:BPZ131115 BZV131093:BZV131115 CJR131093:CJR131115 CTN131093:CTN131115 DDJ131093:DDJ131115 DNF131093:DNF131115 DXB131093:DXB131115 EGX131093:EGX131115 EQT131093:EQT131115 FAP131093:FAP131115 FKL131093:FKL131115 FUH131093:FUH131115 GED131093:GED131115 GNZ131093:GNZ131115 GXV131093:GXV131115 HHR131093:HHR131115 HRN131093:HRN131115 IBJ131093:IBJ131115 ILF131093:ILF131115 IVB131093:IVB131115 JEX131093:JEX131115 JOT131093:JOT131115 JYP131093:JYP131115 KIL131093:KIL131115 KSH131093:KSH131115 LCD131093:LCD131115 LLZ131093:LLZ131115 LVV131093:LVV131115 MFR131093:MFR131115 MPN131093:MPN131115 MZJ131093:MZJ131115 NJF131093:NJF131115 NTB131093:NTB131115 OCX131093:OCX131115 OMT131093:OMT131115 OWP131093:OWP131115 PGL131093:PGL131115 PQH131093:PQH131115 QAD131093:QAD131115 QJZ131093:QJZ131115 QTV131093:QTV131115 RDR131093:RDR131115 RNN131093:RNN131115 RXJ131093:RXJ131115 SHF131093:SHF131115 SRB131093:SRB131115 TAX131093:TAX131115 TKT131093:TKT131115 TUP131093:TUP131115 UEL131093:UEL131115 UOH131093:UOH131115 UYD131093:UYD131115 VHZ131093:VHZ131115 VRV131093:VRV131115 WBR131093:WBR131115 WLN131093:WLN131115 WVJ131093:WVJ131115 C196629:C196651 IX196629:IX196651 ST196629:ST196651 ACP196629:ACP196651 AML196629:AML196651 AWH196629:AWH196651 BGD196629:BGD196651 BPZ196629:BPZ196651 BZV196629:BZV196651 CJR196629:CJR196651 CTN196629:CTN196651 DDJ196629:DDJ196651 DNF196629:DNF196651 DXB196629:DXB196651 EGX196629:EGX196651 EQT196629:EQT196651 FAP196629:FAP196651 FKL196629:FKL196651 FUH196629:FUH196651 GED196629:GED196651 GNZ196629:GNZ196651 GXV196629:GXV196651 HHR196629:HHR196651 HRN196629:HRN196651 IBJ196629:IBJ196651 ILF196629:ILF196651 IVB196629:IVB196651 JEX196629:JEX196651 JOT196629:JOT196651 JYP196629:JYP196651 KIL196629:KIL196651 KSH196629:KSH196651 LCD196629:LCD196651 LLZ196629:LLZ196651 LVV196629:LVV196651 MFR196629:MFR196651 MPN196629:MPN196651 MZJ196629:MZJ196651 NJF196629:NJF196651 NTB196629:NTB196651 OCX196629:OCX196651 OMT196629:OMT196651 OWP196629:OWP196651 PGL196629:PGL196651 PQH196629:PQH196651 QAD196629:QAD196651 QJZ196629:QJZ196651 QTV196629:QTV196651 RDR196629:RDR196651 RNN196629:RNN196651 RXJ196629:RXJ196651 SHF196629:SHF196651 SRB196629:SRB196651 TAX196629:TAX196651 TKT196629:TKT196651 TUP196629:TUP196651 UEL196629:UEL196651 UOH196629:UOH196651 UYD196629:UYD196651 VHZ196629:VHZ196651 VRV196629:VRV196651 WBR196629:WBR196651 WLN196629:WLN196651 WVJ196629:WVJ196651 C262165:C262187 IX262165:IX262187 ST262165:ST262187 ACP262165:ACP262187 AML262165:AML262187 AWH262165:AWH262187 BGD262165:BGD262187 BPZ262165:BPZ262187 BZV262165:BZV262187 CJR262165:CJR262187 CTN262165:CTN262187 DDJ262165:DDJ262187 DNF262165:DNF262187 DXB262165:DXB262187 EGX262165:EGX262187 EQT262165:EQT262187 FAP262165:FAP262187 FKL262165:FKL262187 FUH262165:FUH262187 GED262165:GED262187 GNZ262165:GNZ262187 GXV262165:GXV262187 HHR262165:HHR262187 HRN262165:HRN262187 IBJ262165:IBJ262187 ILF262165:ILF262187 IVB262165:IVB262187 JEX262165:JEX262187 JOT262165:JOT262187 JYP262165:JYP262187 KIL262165:KIL262187 KSH262165:KSH262187 LCD262165:LCD262187 LLZ262165:LLZ262187 LVV262165:LVV262187 MFR262165:MFR262187 MPN262165:MPN262187 MZJ262165:MZJ262187 NJF262165:NJF262187 NTB262165:NTB262187 OCX262165:OCX262187 OMT262165:OMT262187 OWP262165:OWP262187 PGL262165:PGL262187 PQH262165:PQH262187 QAD262165:QAD262187 QJZ262165:QJZ262187 QTV262165:QTV262187 RDR262165:RDR262187 RNN262165:RNN262187 RXJ262165:RXJ262187 SHF262165:SHF262187 SRB262165:SRB262187 TAX262165:TAX262187 TKT262165:TKT262187 TUP262165:TUP262187 UEL262165:UEL262187 UOH262165:UOH262187 UYD262165:UYD262187 VHZ262165:VHZ262187 VRV262165:VRV262187 WBR262165:WBR262187 WLN262165:WLN262187 WVJ262165:WVJ262187 C327701:C327723 IX327701:IX327723 ST327701:ST327723 ACP327701:ACP327723 AML327701:AML327723 AWH327701:AWH327723 BGD327701:BGD327723 BPZ327701:BPZ327723 BZV327701:BZV327723 CJR327701:CJR327723 CTN327701:CTN327723 DDJ327701:DDJ327723 DNF327701:DNF327723 DXB327701:DXB327723 EGX327701:EGX327723 EQT327701:EQT327723 FAP327701:FAP327723 FKL327701:FKL327723 FUH327701:FUH327723 GED327701:GED327723 GNZ327701:GNZ327723 GXV327701:GXV327723 HHR327701:HHR327723 HRN327701:HRN327723 IBJ327701:IBJ327723 ILF327701:ILF327723 IVB327701:IVB327723 JEX327701:JEX327723 JOT327701:JOT327723 JYP327701:JYP327723 KIL327701:KIL327723 KSH327701:KSH327723 LCD327701:LCD327723 LLZ327701:LLZ327723 LVV327701:LVV327723 MFR327701:MFR327723 MPN327701:MPN327723 MZJ327701:MZJ327723 NJF327701:NJF327723 NTB327701:NTB327723 OCX327701:OCX327723 OMT327701:OMT327723 OWP327701:OWP327723 PGL327701:PGL327723 PQH327701:PQH327723 QAD327701:QAD327723 QJZ327701:QJZ327723 QTV327701:QTV327723 RDR327701:RDR327723 RNN327701:RNN327723 RXJ327701:RXJ327723 SHF327701:SHF327723 SRB327701:SRB327723 TAX327701:TAX327723 TKT327701:TKT327723 TUP327701:TUP327723 UEL327701:UEL327723 UOH327701:UOH327723 UYD327701:UYD327723 VHZ327701:VHZ327723 VRV327701:VRV327723 WBR327701:WBR327723 WLN327701:WLN327723 WVJ327701:WVJ327723 C393237:C393259 IX393237:IX393259 ST393237:ST393259 ACP393237:ACP393259 AML393237:AML393259 AWH393237:AWH393259 BGD393237:BGD393259 BPZ393237:BPZ393259 BZV393237:BZV393259 CJR393237:CJR393259 CTN393237:CTN393259 DDJ393237:DDJ393259 DNF393237:DNF393259 DXB393237:DXB393259 EGX393237:EGX393259 EQT393237:EQT393259 FAP393237:FAP393259 FKL393237:FKL393259 FUH393237:FUH393259 GED393237:GED393259 GNZ393237:GNZ393259 GXV393237:GXV393259 HHR393237:HHR393259 HRN393237:HRN393259 IBJ393237:IBJ393259 ILF393237:ILF393259 IVB393237:IVB393259 JEX393237:JEX393259 JOT393237:JOT393259 JYP393237:JYP393259 KIL393237:KIL393259 KSH393237:KSH393259 LCD393237:LCD393259 LLZ393237:LLZ393259 LVV393237:LVV393259 MFR393237:MFR393259 MPN393237:MPN393259 MZJ393237:MZJ393259 NJF393237:NJF393259 NTB393237:NTB393259 OCX393237:OCX393259 OMT393237:OMT393259 OWP393237:OWP393259 PGL393237:PGL393259 PQH393237:PQH393259 QAD393237:QAD393259 QJZ393237:QJZ393259 QTV393237:QTV393259 RDR393237:RDR393259 RNN393237:RNN393259 RXJ393237:RXJ393259 SHF393237:SHF393259 SRB393237:SRB393259 TAX393237:TAX393259 TKT393237:TKT393259 TUP393237:TUP393259 UEL393237:UEL393259 UOH393237:UOH393259 UYD393237:UYD393259 VHZ393237:VHZ393259 VRV393237:VRV393259 WBR393237:WBR393259 WLN393237:WLN393259 WVJ393237:WVJ393259 C458773:C458795 IX458773:IX458795 ST458773:ST458795 ACP458773:ACP458795 AML458773:AML458795 AWH458773:AWH458795 BGD458773:BGD458795 BPZ458773:BPZ458795 BZV458773:BZV458795 CJR458773:CJR458795 CTN458773:CTN458795 DDJ458773:DDJ458795 DNF458773:DNF458795 DXB458773:DXB458795 EGX458773:EGX458795 EQT458773:EQT458795 FAP458773:FAP458795 FKL458773:FKL458795 FUH458773:FUH458795 GED458773:GED458795 GNZ458773:GNZ458795 GXV458773:GXV458795 HHR458773:HHR458795 HRN458773:HRN458795 IBJ458773:IBJ458795 ILF458773:ILF458795 IVB458773:IVB458795 JEX458773:JEX458795 JOT458773:JOT458795 JYP458773:JYP458795 KIL458773:KIL458795 KSH458773:KSH458795 LCD458773:LCD458795 LLZ458773:LLZ458795 LVV458773:LVV458795 MFR458773:MFR458795 MPN458773:MPN458795 MZJ458773:MZJ458795 NJF458773:NJF458795 NTB458773:NTB458795 OCX458773:OCX458795 OMT458773:OMT458795 OWP458773:OWP458795 PGL458773:PGL458795 PQH458773:PQH458795 QAD458773:QAD458795 QJZ458773:QJZ458795 QTV458773:QTV458795 RDR458773:RDR458795 RNN458773:RNN458795 RXJ458773:RXJ458795 SHF458773:SHF458795 SRB458773:SRB458795 TAX458773:TAX458795 TKT458773:TKT458795 TUP458773:TUP458795 UEL458773:UEL458795 UOH458773:UOH458795 UYD458773:UYD458795 VHZ458773:VHZ458795 VRV458773:VRV458795 WBR458773:WBR458795 WLN458773:WLN458795 WVJ458773:WVJ458795 C524309:C524331 IX524309:IX524331 ST524309:ST524331 ACP524309:ACP524331 AML524309:AML524331 AWH524309:AWH524331 BGD524309:BGD524331 BPZ524309:BPZ524331 BZV524309:BZV524331 CJR524309:CJR524331 CTN524309:CTN524331 DDJ524309:DDJ524331 DNF524309:DNF524331 DXB524309:DXB524331 EGX524309:EGX524331 EQT524309:EQT524331 FAP524309:FAP524331 FKL524309:FKL524331 FUH524309:FUH524331 GED524309:GED524331 GNZ524309:GNZ524331 GXV524309:GXV524331 HHR524309:HHR524331 HRN524309:HRN524331 IBJ524309:IBJ524331 ILF524309:ILF524331 IVB524309:IVB524331 JEX524309:JEX524331 JOT524309:JOT524331 JYP524309:JYP524331 KIL524309:KIL524331 KSH524309:KSH524331 LCD524309:LCD524331 LLZ524309:LLZ524331 LVV524309:LVV524331 MFR524309:MFR524331 MPN524309:MPN524331 MZJ524309:MZJ524331 NJF524309:NJF524331 NTB524309:NTB524331 OCX524309:OCX524331 OMT524309:OMT524331 OWP524309:OWP524331 PGL524309:PGL524331 PQH524309:PQH524331 QAD524309:QAD524331 QJZ524309:QJZ524331 QTV524309:QTV524331 RDR524309:RDR524331 RNN524309:RNN524331 RXJ524309:RXJ524331 SHF524309:SHF524331 SRB524309:SRB524331 TAX524309:TAX524331 TKT524309:TKT524331 TUP524309:TUP524331 UEL524309:UEL524331 UOH524309:UOH524331 UYD524309:UYD524331 VHZ524309:VHZ524331 VRV524309:VRV524331 WBR524309:WBR524331 WLN524309:WLN524331 WVJ524309:WVJ524331 C589845:C589867 IX589845:IX589867 ST589845:ST589867 ACP589845:ACP589867 AML589845:AML589867 AWH589845:AWH589867 BGD589845:BGD589867 BPZ589845:BPZ589867 BZV589845:BZV589867 CJR589845:CJR589867 CTN589845:CTN589867 DDJ589845:DDJ589867 DNF589845:DNF589867 DXB589845:DXB589867 EGX589845:EGX589867 EQT589845:EQT589867 FAP589845:FAP589867 FKL589845:FKL589867 FUH589845:FUH589867 GED589845:GED589867 GNZ589845:GNZ589867 GXV589845:GXV589867 HHR589845:HHR589867 HRN589845:HRN589867 IBJ589845:IBJ589867 ILF589845:ILF589867 IVB589845:IVB589867 JEX589845:JEX589867 JOT589845:JOT589867 JYP589845:JYP589867 KIL589845:KIL589867 KSH589845:KSH589867 LCD589845:LCD589867 LLZ589845:LLZ589867 LVV589845:LVV589867 MFR589845:MFR589867 MPN589845:MPN589867 MZJ589845:MZJ589867 NJF589845:NJF589867 NTB589845:NTB589867 OCX589845:OCX589867 OMT589845:OMT589867 OWP589845:OWP589867 PGL589845:PGL589867 PQH589845:PQH589867 QAD589845:QAD589867 QJZ589845:QJZ589867 QTV589845:QTV589867 RDR589845:RDR589867 RNN589845:RNN589867 RXJ589845:RXJ589867 SHF589845:SHF589867 SRB589845:SRB589867 TAX589845:TAX589867 TKT589845:TKT589867 TUP589845:TUP589867 UEL589845:UEL589867 UOH589845:UOH589867 UYD589845:UYD589867 VHZ589845:VHZ589867 VRV589845:VRV589867 WBR589845:WBR589867 WLN589845:WLN589867 WVJ589845:WVJ589867 C655381:C655403 IX655381:IX655403 ST655381:ST655403 ACP655381:ACP655403 AML655381:AML655403 AWH655381:AWH655403 BGD655381:BGD655403 BPZ655381:BPZ655403 BZV655381:BZV655403 CJR655381:CJR655403 CTN655381:CTN655403 DDJ655381:DDJ655403 DNF655381:DNF655403 DXB655381:DXB655403 EGX655381:EGX655403 EQT655381:EQT655403 FAP655381:FAP655403 FKL655381:FKL655403 FUH655381:FUH655403 GED655381:GED655403 GNZ655381:GNZ655403 GXV655381:GXV655403 HHR655381:HHR655403 HRN655381:HRN655403 IBJ655381:IBJ655403 ILF655381:ILF655403 IVB655381:IVB655403 JEX655381:JEX655403 JOT655381:JOT655403 JYP655381:JYP655403 KIL655381:KIL655403 KSH655381:KSH655403 LCD655381:LCD655403 LLZ655381:LLZ655403 LVV655381:LVV655403 MFR655381:MFR655403 MPN655381:MPN655403 MZJ655381:MZJ655403 NJF655381:NJF655403 NTB655381:NTB655403 OCX655381:OCX655403 OMT655381:OMT655403 OWP655381:OWP655403 PGL655381:PGL655403 PQH655381:PQH655403 QAD655381:QAD655403 QJZ655381:QJZ655403 QTV655381:QTV655403 RDR655381:RDR655403 RNN655381:RNN655403 RXJ655381:RXJ655403 SHF655381:SHF655403 SRB655381:SRB655403 TAX655381:TAX655403 TKT655381:TKT655403 TUP655381:TUP655403 UEL655381:UEL655403 UOH655381:UOH655403 UYD655381:UYD655403 VHZ655381:VHZ655403 VRV655381:VRV655403 WBR655381:WBR655403 WLN655381:WLN655403 WVJ655381:WVJ655403 C720917:C720939 IX720917:IX720939 ST720917:ST720939 ACP720917:ACP720939 AML720917:AML720939 AWH720917:AWH720939 BGD720917:BGD720939 BPZ720917:BPZ720939 BZV720917:BZV720939 CJR720917:CJR720939 CTN720917:CTN720939 DDJ720917:DDJ720939 DNF720917:DNF720939 DXB720917:DXB720939 EGX720917:EGX720939 EQT720917:EQT720939 FAP720917:FAP720939 FKL720917:FKL720939 FUH720917:FUH720939 GED720917:GED720939 GNZ720917:GNZ720939 GXV720917:GXV720939 HHR720917:HHR720939 HRN720917:HRN720939 IBJ720917:IBJ720939 ILF720917:ILF720939 IVB720917:IVB720939 JEX720917:JEX720939 JOT720917:JOT720939 JYP720917:JYP720939 KIL720917:KIL720939 KSH720917:KSH720939 LCD720917:LCD720939 LLZ720917:LLZ720939 LVV720917:LVV720939 MFR720917:MFR720939 MPN720917:MPN720939 MZJ720917:MZJ720939 NJF720917:NJF720939 NTB720917:NTB720939 OCX720917:OCX720939 OMT720917:OMT720939 OWP720917:OWP720939 PGL720917:PGL720939 PQH720917:PQH720939 QAD720917:QAD720939 QJZ720917:QJZ720939 QTV720917:QTV720939 RDR720917:RDR720939 RNN720917:RNN720939 RXJ720917:RXJ720939 SHF720917:SHF720939 SRB720917:SRB720939 TAX720917:TAX720939 TKT720917:TKT720939 TUP720917:TUP720939 UEL720917:UEL720939 UOH720917:UOH720939 UYD720917:UYD720939 VHZ720917:VHZ720939 VRV720917:VRV720939 WBR720917:WBR720939 WLN720917:WLN720939 WVJ720917:WVJ720939 C786453:C786475 IX786453:IX786475 ST786453:ST786475 ACP786453:ACP786475 AML786453:AML786475 AWH786453:AWH786475 BGD786453:BGD786475 BPZ786453:BPZ786475 BZV786453:BZV786475 CJR786453:CJR786475 CTN786453:CTN786475 DDJ786453:DDJ786475 DNF786453:DNF786475 DXB786453:DXB786475 EGX786453:EGX786475 EQT786453:EQT786475 FAP786453:FAP786475 FKL786453:FKL786475 FUH786453:FUH786475 GED786453:GED786475 GNZ786453:GNZ786475 GXV786453:GXV786475 HHR786453:HHR786475 HRN786453:HRN786475 IBJ786453:IBJ786475 ILF786453:ILF786475 IVB786453:IVB786475 JEX786453:JEX786475 JOT786453:JOT786475 JYP786453:JYP786475 KIL786453:KIL786475 KSH786453:KSH786475 LCD786453:LCD786475 LLZ786453:LLZ786475 LVV786453:LVV786475 MFR786453:MFR786475 MPN786453:MPN786475 MZJ786453:MZJ786475 NJF786453:NJF786475 NTB786453:NTB786475 OCX786453:OCX786475 OMT786453:OMT786475 OWP786453:OWP786475 PGL786453:PGL786475 PQH786453:PQH786475 QAD786453:QAD786475 QJZ786453:QJZ786475 QTV786453:QTV786475 RDR786453:RDR786475 RNN786453:RNN786475 RXJ786453:RXJ786475 SHF786453:SHF786475 SRB786453:SRB786475 TAX786453:TAX786475 TKT786453:TKT786475 TUP786453:TUP786475 UEL786453:UEL786475 UOH786453:UOH786475 UYD786453:UYD786475 VHZ786453:VHZ786475 VRV786453:VRV786475 WBR786453:WBR786475 WLN786453:WLN786475 WVJ786453:WVJ786475 C851989:C852011 IX851989:IX852011 ST851989:ST852011 ACP851989:ACP852011 AML851989:AML852011 AWH851989:AWH852011 BGD851989:BGD852011 BPZ851989:BPZ852011 BZV851989:BZV852011 CJR851989:CJR852011 CTN851989:CTN852011 DDJ851989:DDJ852011 DNF851989:DNF852011 DXB851989:DXB852011 EGX851989:EGX852011 EQT851989:EQT852011 FAP851989:FAP852011 FKL851989:FKL852011 FUH851989:FUH852011 GED851989:GED852011 GNZ851989:GNZ852011 GXV851989:GXV852011 HHR851989:HHR852011 HRN851989:HRN852011 IBJ851989:IBJ852011 ILF851989:ILF852011 IVB851989:IVB852011 JEX851989:JEX852011 JOT851989:JOT852011 JYP851989:JYP852011 KIL851989:KIL852011 KSH851989:KSH852011 LCD851989:LCD852011 LLZ851989:LLZ852011 LVV851989:LVV852011 MFR851989:MFR852011 MPN851989:MPN852011 MZJ851989:MZJ852011 NJF851989:NJF852011 NTB851989:NTB852011 OCX851989:OCX852011 OMT851989:OMT852011 OWP851989:OWP852011 PGL851989:PGL852011 PQH851989:PQH852011 QAD851989:QAD852011 QJZ851989:QJZ852011 QTV851989:QTV852011 RDR851989:RDR852011 RNN851989:RNN852011 RXJ851989:RXJ852011 SHF851989:SHF852011 SRB851989:SRB852011 TAX851989:TAX852011 TKT851989:TKT852011 TUP851989:TUP852011 UEL851989:UEL852011 UOH851989:UOH852011 UYD851989:UYD852011 VHZ851989:VHZ852011 VRV851989:VRV852011 WBR851989:WBR852011 WLN851989:WLN852011 WVJ851989:WVJ852011 C917525:C917547 IX917525:IX917547 ST917525:ST917547 ACP917525:ACP917547 AML917525:AML917547 AWH917525:AWH917547 BGD917525:BGD917547 BPZ917525:BPZ917547 BZV917525:BZV917547 CJR917525:CJR917547 CTN917525:CTN917547 DDJ917525:DDJ917547 DNF917525:DNF917547 DXB917525:DXB917547 EGX917525:EGX917547 EQT917525:EQT917547 FAP917525:FAP917547 FKL917525:FKL917547 FUH917525:FUH917547 GED917525:GED917547 GNZ917525:GNZ917547 GXV917525:GXV917547 HHR917525:HHR917547 HRN917525:HRN917547 IBJ917525:IBJ917547 ILF917525:ILF917547 IVB917525:IVB917547 JEX917525:JEX917547 JOT917525:JOT917547 JYP917525:JYP917547 KIL917525:KIL917547 KSH917525:KSH917547 LCD917525:LCD917547 LLZ917525:LLZ917547 LVV917525:LVV917547 MFR917525:MFR917547 MPN917525:MPN917547 MZJ917525:MZJ917547 NJF917525:NJF917547 NTB917525:NTB917547 OCX917525:OCX917547 OMT917525:OMT917547 OWP917525:OWP917547 PGL917525:PGL917547 PQH917525:PQH917547 QAD917525:QAD917547 QJZ917525:QJZ917547 QTV917525:QTV917547 RDR917525:RDR917547 RNN917525:RNN917547 RXJ917525:RXJ917547 SHF917525:SHF917547 SRB917525:SRB917547 TAX917525:TAX917547 TKT917525:TKT917547 TUP917525:TUP917547 UEL917525:UEL917547 UOH917525:UOH917547 UYD917525:UYD917547 VHZ917525:VHZ917547 VRV917525:VRV917547 WBR917525:WBR917547 WLN917525:WLN917547 WVJ917525:WVJ917547 C983061:C983083 IX983061:IX983083 ST983061:ST983083 ACP983061:ACP983083 AML983061:AML983083 AWH983061:AWH983083 BGD983061:BGD983083 BPZ983061:BPZ983083 BZV983061:BZV983083 CJR983061:CJR983083 CTN983061:CTN983083 DDJ983061:DDJ983083 DNF983061:DNF983083 DXB983061:DXB983083 EGX983061:EGX983083 EQT983061:EQT983083 FAP983061:FAP983083 FKL983061:FKL983083 FUH983061:FUH983083 GED983061:GED983083 GNZ983061:GNZ983083 GXV983061:GXV983083 HHR983061:HHR983083 HRN983061:HRN983083 IBJ983061:IBJ983083 ILF983061:ILF983083 IVB983061:IVB983083 JEX983061:JEX983083 JOT983061:JOT983083 JYP983061:JYP983083 KIL983061:KIL983083 KSH983061:KSH983083 LCD983061:LCD983083 LLZ983061:LLZ983083 LVV983061:LVV983083 MFR983061:MFR983083 MPN983061:MPN983083 MZJ983061:MZJ983083 NJF983061:NJF983083 NTB983061:NTB983083 OCX983061:OCX983083 OMT983061:OMT983083 OWP983061:OWP983083 PGL983061:PGL983083 PQH983061:PQH983083 QAD983061:QAD983083 QJZ983061:QJZ983083 QTV983061:QTV983083 RDR983061:RDR983083 RNN983061:RNN983083 RXJ983061:RXJ983083 SHF983061:SHF983083 SRB983061:SRB983083 TAX983061:TAX983083 TKT983061:TKT983083 TUP983061:TUP983083 UEL983061:UEL983083 UOH983061:UOH983083 UYD983061:UYD983083 VHZ983061:VHZ983083 VRV983061:VRV983083 WBR983061:WBR983083 WLN983061:WLN983083 WVJ983061:WVJ983083 C53:C60 IX53:IX60 ST53:ST60 ACP53:ACP60 AML53:AML60 AWH53:AWH60 BGD53:BGD60 BPZ53:BPZ60 BZV53:BZV60 CJR53:CJR60 CTN53:CTN60 DDJ53:DDJ60 DNF53:DNF60 DXB53:DXB60 EGX53:EGX60 EQT53:EQT60 FAP53:FAP60 FKL53:FKL60 FUH53:FUH60 GED53:GED60 GNZ53:GNZ60 GXV53:GXV60 HHR53:HHR60 HRN53:HRN60 IBJ53:IBJ60 ILF53:ILF60 IVB53:IVB60 JEX53:JEX60 JOT53:JOT60 JYP53:JYP60 KIL53:KIL60 KSH53:KSH60 LCD53:LCD60 LLZ53:LLZ60 LVV53:LVV60 MFR53:MFR60 MPN53:MPN60 MZJ53:MZJ60 NJF53:NJF60 NTB53:NTB60 OCX53:OCX60 OMT53:OMT60 OWP53:OWP60 PGL53:PGL60 PQH53:PQH60 QAD53:QAD60 QJZ53:QJZ60 QTV53:QTV60 RDR53:RDR60 RNN53:RNN60 RXJ53:RXJ60 SHF53:SHF60 SRB53:SRB60 TAX53:TAX60 TKT53:TKT60 TUP53:TUP60 UEL53:UEL60 UOH53:UOH60 UYD53:UYD60 VHZ53:VHZ60 VRV53:VRV60 WBR53:WBR60 WLN53:WLN60 WVJ53:WVJ60 C65582:C65589 IX65582:IX65589 ST65582:ST65589 ACP65582:ACP65589 AML65582:AML65589 AWH65582:AWH65589 BGD65582:BGD65589 BPZ65582:BPZ65589 BZV65582:BZV65589 CJR65582:CJR65589 CTN65582:CTN65589 DDJ65582:DDJ65589 DNF65582:DNF65589 DXB65582:DXB65589 EGX65582:EGX65589 EQT65582:EQT65589 FAP65582:FAP65589 FKL65582:FKL65589 FUH65582:FUH65589 GED65582:GED65589 GNZ65582:GNZ65589 GXV65582:GXV65589 HHR65582:HHR65589 HRN65582:HRN65589 IBJ65582:IBJ65589 ILF65582:ILF65589 IVB65582:IVB65589 JEX65582:JEX65589 JOT65582:JOT65589 JYP65582:JYP65589 KIL65582:KIL65589 KSH65582:KSH65589 LCD65582:LCD65589 LLZ65582:LLZ65589 LVV65582:LVV65589 MFR65582:MFR65589 MPN65582:MPN65589 MZJ65582:MZJ65589 NJF65582:NJF65589 NTB65582:NTB65589 OCX65582:OCX65589 OMT65582:OMT65589 OWP65582:OWP65589 PGL65582:PGL65589 PQH65582:PQH65589 QAD65582:QAD65589 QJZ65582:QJZ65589 QTV65582:QTV65589 RDR65582:RDR65589 RNN65582:RNN65589 RXJ65582:RXJ65589 SHF65582:SHF65589 SRB65582:SRB65589 TAX65582:TAX65589 TKT65582:TKT65589 TUP65582:TUP65589 UEL65582:UEL65589 UOH65582:UOH65589 UYD65582:UYD65589 VHZ65582:VHZ65589 VRV65582:VRV65589 WBR65582:WBR65589 WLN65582:WLN65589 WVJ65582:WVJ65589 C131118:C131125 IX131118:IX131125 ST131118:ST131125 ACP131118:ACP131125 AML131118:AML131125 AWH131118:AWH131125 BGD131118:BGD131125 BPZ131118:BPZ131125 BZV131118:BZV131125 CJR131118:CJR131125 CTN131118:CTN131125 DDJ131118:DDJ131125 DNF131118:DNF131125 DXB131118:DXB131125 EGX131118:EGX131125 EQT131118:EQT131125 FAP131118:FAP131125 FKL131118:FKL131125 FUH131118:FUH131125 GED131118:GED131125 GNZ131118:GNZ131125 GXV131118:GXV131125 HHR131118:HHR131125 HRN131118:HRN131125 IBJ131118:IBJ131125 ILF131118:ILF131125 IVB131118:IVB131125 JEX131118:JEX131125 JOT131118:JOT131125 JYP131118:JYP131125 KIL131118:KIL131125 KSH131118:KSH131125 LCD131118:LCD131125 LLZ131118:LLZ131125 LVV131118:LVV131125 MFR131118:MFR131125 MPN131118:MPN131125 MZJ131118:MZJ131125 NJF131118:NJF131125 NTB131118:NTB131125 OCX131118:OCX131125 OMT131118:OMT131125 OWP131118:OWP131125 PGL131118:PGL131125 PQH131118:PQH131125 QAD131118:QAD131125 QJZ131118:QJZ131125 QTV131118:QTV131125 RDR131118:RDR131125 RNN131118:RNN131125 RXJ131118:RXJ131125 SHF131118:SHF131125 SRB131118:SRB131125 TAX131118:TAX131125 TKT131118:TKT131125 TUP131118:TUP131125 UEL131118:UEL131125 UOH131118:UOH131125 UYD131118:UYD131125 VHZ131118:VHZ131125 VRV131118:VRV131125 WBR131118:WBR131125 WLN131118:WLN131125 WVJ131118:WVJ131125 C196654:C196661 IX196654:IX196661 ST196654:ST196661 ACP196654:ACP196661 AML196654:AML196661 AWH196654:AWH196661 BGD196654:BGD196661 BPZ196654:BPZ196661 BZV196654:BZV196661 CJR196654:CJR196661 CTN196654:CTN196661 DDJ196654:DDJ196661 DNF196654:DNF196661 DXB196654:DXB196661 EGX196654:EGX196661 EQT196654:EQT196661 FAP196654:FAP196661 FKL196654:FKL196661 FUH196654:FUH196661 GED196654:GED196661 GNZ196654:GNZ196661 GXV196654:GXV196661 HHR196654:HHR196661 HRN196654:HRN196661 IBJ196654:IBJ196661 ILF196654:ILF196661 IVB196654:IVB196661 JEX196654:JEX196661 JOT196654:JOT196661 JYP196654:JYP196661 KIL196654:KIL196661 KSH196654:KSH196661 LCD196654:LCD196661 LLZ196654:LLZ196661 LVV196654:LVV196661 MFR196654:MFR196661 MPN196654:MPN196661 MZJ196654:MZJ196661 NJF196654:NJF196661 NTB196654:NTB196661 OCX196654:OCX196661 OMT196654:OMT196661 OWP196654:OWP196661 PGL196654:PGL196661 PQH196654:PQH196661 QAD196654:QAD196661 QJZ196654:QJZ196661 QTV196654:QTV196661 RDR196654:RDR196661 RNN196654:RNN196661 RXJ196654:RXJ196661 SHF196654:SHF196661 SRB196654:SRB196661 TAX196654:TAX196661 TKT196654:TKT196661 TUP196654:TUP196661 UEL196654:UEL196661 UOH196654:UOH196661 UYD196654:UYD196661 VHZ196654:VHZ196661 VRV196654:VRV196661 WBR196654:WBR196661 WLN196654:WLN196661 WVJ196654:WVJ196661 C262190:C262197 IX262190:IX262197 ST262190:ST262197 ACP262190:ACP262197 AML262190:AML262197 AWH262190:AWH262197 BGD262190:BGD262197 BPZ262190:BPZ262197 BZV262190:BZV262197 CJR262190:CJR262197 CTN262190:CTN262197 DDJ262190:DDJ262197 DNF262190:DNF262197 DXB262190:DXB262197 EGX262190:EGX262197 EQT262190:EQT262197 FAP262190:FAP262197 FKL262190:FKL262197 FUH262190:FUH262197 GED262190:GED262197 GNZ262190:GNZ262197 GXV262190:GXV262197 HHR262190:HHR262197 HRN262190:HRN262197 IBJ262190:IBJ262197 ILF262190:ILF262197 IVB262190:IVB262197 JEX262190:JEX262197 JOT262190:JOT262197 JYP262190:JYP262197 KIL262190:KIL262197 KSH262190:KSH262197 LCD262190:LCD262197 LLZ262190:LLZ262197 LVV262190:LVV262197 MFR262190:MFR262197 MPN262190:MPN262197 MZJ262190:MZJ262197 NJF262190:NJF262197 NTB262190:NTB262197 OCX262190:OCX262197 OMT262190:OMT262197 OWP262190:OWP262197 PGL262190:PGL262197 PQH262190:PQH262197 QAD262190:QAD262197 QJZ262190:QJZ262197 QTV262190:QTV262197 RDR262190:RDR262197 RNN262190:RNN262197 RXJ262190:RXJ262197 SHF262190:SHF262197 SRB262190:SRB262197 TAX262190:TAX262197 TKT262190:TKT262197 TUP262190:TUP262197 UEL262190:UEL262197 UOH262190:UOH262197 UYD262190:UYD262197 VHZ262190:VHZ262197 VRV262190:VRV262197 WBR262190:WBR262197 WLN262190:WLN262197 WVJ262190:WVJ262197 C327726:C327733 IX327726:IX327733 ST327726:ST327733 ACP327726:ACP327733 AML327726:AML327733 AWH327726:AWH327733 BGD327726:BGD327733 BPZ327726:BPZ327733 BZV327726:BZV327733 CJR327726:CJR327733 CTN327726:CTN327733 DDJ327726:DDJ327733 DNF327726:DNF327733 DXB327726:DXB327733 EGX327726:EGX327733 EQT327726:EQT327733 FAP327726:FAP327733 FKL327726:FKL327733 FUH327726:FUH327733 GED327726:GED327733 GNZ327726:GNZ327733 GXV327726:GXV327733 HHR327726:HHR327733 HRN327726:HRN327733 IBJ327726:IBJ327733 ILF327726:ILF327733 IVB327726:IVB327733 JEX327726:JEX327733 JOT327726:JOT327733 JYP327726:JYP327733 KIL327726:KIL327733 KSH327726:KSH327733 LCD327726:LCD327733 LLZ327726:LLZ327733 LVV327726:LVV327733 MFR327726:MFR327733 MPN327726:MPN327733 MZJ327726:MZJ327733 NJF327726:NJF327733 NTB327726:NTB327733 OCX327726:OCX327733 OMT327726:OMT327733 OWP327726:OWP327733 PGL327726:PGL327733 PQH327726:PQH327733 QAD327726:QAD327733 QJZ327726:QJZ327733 QTV327726:QTV327733 RDR327726:RDR327733 RNN327726:RNN327733 RXJ327726:RXJ327733 SHF327726:SHF327733 SRB327726:SRB327733 TAX327726:TAX327733 TKT327726:TKT327733 TUP327726:TUP327733 UEL327726:UEL327733 UOH327726:UOH327733 UYD327726:UYD327733 VHZ327726:VHZ327733 VRV327726:VRV327733 WBR327726:WBR327733 WLN327726:WLN327733 WVJ327726:WVJ327733 C393262:C393269 IX393262:IX393269 ST393262:ST393269 ACP393262:ACP393269 AML393262:AML393269 AWH393262:AWH393269 BGD393262:BGD393269 BPZ393262:BPZ393269 BZV393262:BZV393269 CJR393262:CJR393269 CTN393262:CTN393269 DDJ393262:DDJ393269 DNF393262:DNF393269 DXB393262:DXB393269 EGX393262:EGX393269 EQT393262:EQT393269 FAP393262:FAP393269 FKL393262:FKL393269 FUH393262:FUH393269 GED393262:GED393269 GNZ393262:GNZ393269 GXV393262:GXV393269 HHR393262:HHR393269 HRN393262:HRN393269 IBJ393262:IBJ393269 ILF393262:ILF393269 IVB393262:IVB393269 JEX393262:JEX393269 JOT393262:JOT393269 JYP393262:JYP393269 KIL393262:KIL393269 KSH393262:KSH393269 LCD393262:LCD393269 LLZ393262:LLZ393269 LVV393262:LVV393269 MFR393262:MFR393269 MPN393262:MPN393269 MZJ393262:MZJ393269 NJF393262:NJF393269 NTB393262:NTB393269 OCX393262:OCX393269 OMT393262:OMT393269 OWP393262:OWP393269 PGL393262:PGL393269 PQH393262:PQH393269 QAD393262:QAD393269 QJZ393262:QJZ393269 QTV393262:QTV393269 RDR393262:RDR393269 RNN393262:RNN393269 RXJ393262:RXJ393269 SHF393262:SHF393269 SRB393262:SRB393269 TAX393262:TAX393269 TKT393262:TKT393269 TUP393262:TUP393269 UEL393262:UEL393269 UOH393262:UOH393269 UYD393262:UYD393269 VHZ393262:VHZ393269 VRV393262:VRV393269 WBR393262:WBR393269 WLN393262:WLN393269 WVJ393262:WVJ393269 C458798:C458805 IX458798:IX458805 ST458798:ST458805 ACP458798:ACP458805 AML458798:AML458805 AWH458798:AWH458805 BGD458798:BGD458805 BPZ458798:BPZ458805 BZV458798:BZV458805 CJR458798:CJR458805 CTN458798:CTN458805 DDJ458798:DDJ458805 DNF458798:DNF458805 DXB458798:DXB458805 EGX458798:EGX458805 EQT458798:EQT458805 FAP458798:FAP458805 FKL458798:FKL458805 FUH458798:FUH458805 GED458798:GED458805 GNZ458798:GNZ458805 GXV458798:GXV458805 HHR458798:HHR458805 HRN458798:HRN458805 IBJ458798:IBJ458805 ILF458798:ILF458805 IVB458798:IVB458805 JEX458798:JEX458805 JOT458798:JOT458805 JYP458798:JYP458805 KIL458798:KIL458805 KSH458798:KSH458805 LCD458798:LCD458805 LLZ458798:LLZ458805 LVV458798:LVV458805 MFR458798:MFR458805 MPN458798:MPN458805 MZJ458798:MZJ458805 NJF458798:NJF458805 NTB458798:NTB458805 OCX458798:OCX458805 OMT458798:OMT458805 OWP458798:OWP458805 PGL458798:PGL458805 PQH458798:PQH458805 QAD458798:QAD458805 QJZ458798:QJZ458805 QTV458798:QTV458805 RDR458798:RDR458805 RNN458798:RNN458805 RXJ458798:RXJ458805 SHF458798:SHF458805 SRB458798:SRB458805 TAX458798:TAX458805 TKT458798:TKT458805 TUP458798:TUP458805 UEL458798:UEL458805 UOH458798:UOH458805 UYD458798:UYD458805 VHZ458798:VHZ458805 VRV458798:VRV458805 WBR458798:WBR458805 WLN458798:WLN458805 WVJ458798:WVJ458805 C524334:C524341 IX524334:IX524341 ST524334:ST524341 ACP524334:ACP524341 AML524334:AML524341 AWH524334:AWH524341 BGD524334:BGD524341 BPZ524334:BPZ524341 BZV524334:BZV524341 CJR524334:CJR524341 CTN524334:CTN524341 DDJ524334:DDJ524341 DNF524334:DNF524341 DXB524334:DXB524341 EGX524334:EGX524341 EQT524334:EQT524341 FAP524334:FAP524341 FKL524334:FKL524341 FUH524334:FUH524341 GED524334:GED524341 GNZ524334:GNZ524341 GXV524334:GXV524341 HHR524334:HHR524341 HRN524334:HRN524341 IBJ524334:IBJ524341 ILF524334:ILF524341 IVB524334:IVB524341 JEX524334:JEX524341 JOT524334:JOT524341 JYP524334:JYP524341 KIL524334:KIL524341 KSH524334:KSH524341 LCD524334:LCD524341 LLZ524334:LLZ524341 LVV524334:LVV524341 MFR524334:MFR524341 MPN524334:MPN524341 MZJ524334:MZJ524341 NJF524334:NJF524341 NTB524334:NTB524341 OCX524334:OCX524341 OMT524334:OMT524341 OWP524334:OWP524341 PGL524334:PGL524341 PQH524334:PQH524341 QAD524334:QAD524341 QJZ524334:QJZ524341 QTV524334:QTV524341 RDR524334:RDR524341 RNN524334:RNN524341 RXJ524334:RXJ524341 SHF524334:SHF524341 SRB524334:SRB524341 TAX524334:TAX524341 TKT524334:TKT524341 TUP524334:TUP524341 UEL524334:UEL524341 UOH524334:UOH524341 UYD524334:UYD524341 VHZ524334:VHZ524341 VRV524334:VRV524341 WBR524334:WBR524341 WLN524334:WLN524341 WVJ524334:WVJ524341 C589870:C589877 IX589870:IX589877 ST589870:ST589877 ACP589870:ACP589877 AML589870:AML589877 AWH589870:AWH589877 BGD589870:BGD589877 BPZ589870:BPZ589877 BZV589870:BZV589877 CJR589870:CJR589877 CTN589870:CTN589877 DDJ589870:DDJ589877 DNF589870:DNF589877 DXB589870:DXB589877 EGX589870:EGX589877 EQT589870:EQT589877 FAP589870:FAP589877 FKL589870:FKL589877 FUH589870:FUH589877 GED589870:GED589877 GNZ589870:GNZ589877 GXV589870:GXV589877 HHR589870:HHR589877 HRN589870:HRN589877 IBJ589870:IBJ589877 ILF589870:ILF589877 IVB589870:IVB589877 JEX589870:JEX589877 JOT589870:JOT589877 JYP589870:JYP589877 KIL589870:KIL589877 KSH589870:KSH589877 LCD589870:LCD589877 LLZ589870:LLZ589877 LVV589870:LVV589877 MFR589870:MFR589877 MPN589870:MPN589877 MZJ589870:MZJ589877 NJF589870:NJF589877 NTB589870:NTB589877 OCX589870:OCX589877 OMT589870:OMT589877 OWP589870:OWP589877 PGL589870:PGL589877 PQH589870:PQH589877 QAD589870:QAD589877 QJZ589870:QJZ589877 QTV589870:QTV589877 RDR589870:RDR589877 RNN589870:RNN589877 RXJ589870:RXJ589877 SHF589870:SHF589877 SRB589870:SRB589877 TAX589870:TAX589877 TKT589870:TKT589877 TUP589870:TUP589877 UEL589870:UEL589877 UOH589870:UOH589877 UYD589870:UYD589877 VHZ589870:VHZ589877 VRV589870:VRV589877 WBR589870:WBR589877 WLN589870:WLN589877 WVJ589870:WVJ589877 C655406:C655413 IX655406:IX655413 ST655406:ST655413 ACP655406:ACP655413 AML655406:AML655413 AWH655406:AWH655413 BGD655406:BGD655413 BPZ655406:BPZ655413 BZV655406:BZV655413 CJR655406:CJR655413 CTN655406:CTN655413 DDJ655406:DDJ655413 DNF655406:DNF655413 DXB655406:DXB655413 EGX655406:EGX655413 EQT655406:EQT655413 FAP655406:FAP655413 FKL655406:FKL655413 FUH655406:FUH655413 GED655406:GED655413 GNZ655406:GNZ655413 GXV655406:GXV655413 HHR655406:HHR655413 HRN655406:HRN655413 IBJ655406:IBJ655413 ILF655406:ILF655413 IVB655406:IVB655413 JEX655406:JEX655413 JOT655406:JOT655413 JYP655406:JYP655413 KIL655406:KIL655413 KSH655406:KSH655413 LCD655406:LCD655413 LLZ655406:LLZ655413 LVV655406:LVV655413 MFR655406:MFR655413 MPN655406:MPN655413 MZJ655406:MZJ655413 NJF655406:NJF655413 NTB655406:NTB655413 OCX655406:OCX655413 OMT655406:OMT655413 OWP655406:OWP655413 PGL655406:PGL655413 PQH655406:PQH655413 QAD655406:QAD655413 QJZ655406:QJZ655413 QTV655406:QTV655413 RDR655406:RDR655413 RNN655406:RNN655413 RXJ655406:RXJ655413 SHF655406:SHF655413 SRB655406:SRB655413 TAX655406:TAX655413 TKT655406:TKT655413 TUP655406:TUP655413 UEL655406:UEL655413 UOH655406:UOH655413 UYD655406:UYD655413 VHZ655406:VHZ655413 VRV655406:VRV655413 WBR655406:WBR655413 WLN655406:WLN655413 WVJ655406:WVJ655413 C720942:C720949 IX720942:IX720949 ST720942:ST720949 ACP720942:ACP720949 AML720942:AML720949 AWH720942:AWH720949 BGD720942:BGD720949 BPZ720942:BPZ720949 BZV720942:BZV720949 CJR720942:CJR720949 CTN720942:CTN720949 DDJ720942:DDJ720949 DNF720942:DNF720949 DXB720942:DXB720949 EGX720942:EGX720949 EQT720942:EQT720949 FAP720942:FAP720949 FKL720942:FKL720949 FUH720942:FUH720949 GED720942:GED720949 GNZ720942:GNZ720949 GXV720942:GXV720949 HHR720942:HHR720949 HRN720942:HRN720949 IBJ720942:IBJ720949 ILF720942:ILF720949 IVB720942:IVB720949 JEX720942:JEX720949 JOT720942:JOT720949 JYP720942:JYP720949 KIL720942:KIL720949 KSH720942:KSH720949 LCD720942:LCD720949 LLZ720942:LLZ720949 LVV720942:LVV720949 MFR720942:MFR720949 MPN720942:MPN720949 MZJ720942:MZJ720949 NJF720942:NJF720949 NTB720942:NTB720949 OCX720942:OCX720949 OMT720942:OMT720949 OWP720942:OWP720949 PGL720942:PGL720949 PQH720942:PQH720949 QAD720942:QAD720949 QJZ720942:QJZ720949 QTV720942:QTV720949 RDR720942:RDR720949 RNN720942:RNN720949 RXJ720942:RXJ720949 SHF720942:SHF720949 SRB720942:SRB720949 TAX720942:TAX720949 TKT720942:TKT720949 TUP720942:TUP720949 UEL720942:UEL720949 UOH720942:UOH720949 UYD720942:UYD720949 VHZ720942:VHZ720949 VRV720942:VRV720949 WBR720942:WBR720949 WLN720942:WLN720949 WVJ720942:WVJ720949 C786478:C786485 IX786478:IX786485 ST786478:ST786485 ACP786478:ACP786485 AML786478:AML786485 AWH786478:AWH786485 BGD786478:BGD786485 BPZ786478:BPZ786485 BZV786478:BZV786485 CJR786478:CJR786485 CTN786478:CTN786485 DDJ786478:DDJ786485 DNF786478:DNF786485 DXB786478:DXB786485 EGX786478:EGX786485 EQT786478:EQT786485 FAP786478:FAP786485 FKL786478:FKL786485 FUH786478:FUH786485 GED786478:GED786485 GNZ786478:GNZ786485 GXV786478:GXV786485 HHR786478:HHR786485 HRN786478:HRN786485 IBJ786478:IBJ786485 ILF786478:ILF786485 IVB786478:IVB786485 JEX786478:JEX786485 JOT786478:JOT786485 JYP786478:JYP786485 KIL786478:KIL786485 KSH786478:KSH786485 LCD786478:LCD786485 LLZ786478:LLZ786485 LVV786478:LVV786485 MFR786478:MFR786485 MPN786478:MPN786485 MZJ786478:MZJ786485 NJF786478:NJF786485 NTB786478:NTB786485 OCX786478:OCX786485 OMT786478:OMT786485 OWP786478:OWP786485 PGL786478:PGL786485 PQH786478:PQH786485 QAD786478:QAD786485 QJZ786478:QJZ786485 QTV786478:QTV786485 RDR786478:RDR786485 RNN786478:RNN786485 RXJ786478:RXJ786485 SHF786478:SHF786485 SRB786478:SRB786485 TAX786478:TAX786485 TKT786478:TKT786485 TUP786478:TUP786485 UEL786478:UEL786485 UOH786478:UOH786485 UYD786478:UYD786485 VHZ786478:VHZ786485 VRV786478:VRV786485 WBR786478:WBR786485 WLN786478:WLN786485 WVJ786478:WVJ786485 C852014:C852021 IX852014:IX852021 ST852014:ST852021 ACP852014:ACP852021 AML852014:AML852021 AWH852014:AWH852021 BGD852014:BGD852021 BPZ852014:BPZ852021 BZV852014:BZV852021 CJR852014:CJR852021 CTN852014:CTN852021 DDJ852014:DDJ852021 DNF852014:DNF852021 DXB852014:DXB852021 EGX852014:EGX852021 EQT852014:EQT852021 FAP852014:FAP852021 FKL852014:FKL852021 FUH852014:FUH852021 GED852014:GED852021 GNZ852014:GNZ852021 GXV852014:GXV852021 HHR852014:HHR852021 HRN852014:HRN852021 IBJ852014:IBJ852021 ILF852014:ILF852021 IVB852014:IVB852021 JEX852014:JEX852021 JOT852014:JOT852021 JYP852014:JYP852021 KIL852014:KIL852021 KSH852014:KSH852021 LCD852014:LCD852021 LLZ852014:LLZ852021 LVV852014:LVV852021 MFR852014:MFR852021 MPN852014:MPN852021 MZJ852014:MZJ852021 NJF852014:NJF852021 NTB852014:NTB852021 OCX852014:OCX852021 OMT852014:OMT852021 OWP852014:OWP852021 PGL852014:PGL852021 PQH852014:PQH852021 QAD852014:QAD852021 QJZ852014:QJZ852021 QTV852014:QTV852021 RDR852014:RDR852021 RNN852014:RNN852021 RXJ852014:RXJ852021 SHF852014:SHF852021 SRB852014:SRB852021 TAX852014:TAX852021 TKT852014:TKT852021 TUP852014:TUP852021 UEL852014:UEL852021 UOH852014:UOH852021 UYD852014:UYD852021 VHZ852014:VHZ852021 VRV852014:VRV852021 WBR852014:WBR852021 WLN852014:WLN852021 WVJ852014:WVJ852021 C917550:C917557 IX917550:IX917557 ST917550:ST917557 ACP917550:ACP917557 AML917550:AML917557 AWH917550:AWH917557 BGD917550:BGD917557 BPZ917550:BPZ917557 BZV917550:BZV917557 CJR917550:CJR917557 CTN917550:CTN917557 DDJ917550:DDJ917557 DNF917550:DNF917557 DXB917550:DXB917557 EGX917550:EGX917557 EQT917550:EQT917557 FAP917550:FAP917557 FKL917550:FKL917557 FUH917550:FUH917557 GED917550:GED917557 GNZ917550:GNZ917557 GXV917550:GXV917557 HHR917550:HHR917557 HRN917550:HRN917557 IBJ917550:IBJ917557 ILF917550:ILF917557 IVB917550:IVB917557 JEX917550:JEX917557 JOT917550:JOT917557 JYP917550:JYP917557 KIL917550:KIL917557 KSH917550:KSH917557 LCD917550:LCD917557 LLZ917550:LLZ917557 LVV917550:LVV917557 MFR917550:MFR917557 MPN917550:MPN917557 MZJ917550:MZJ917557 NJF917550:NJF917557 NTB917550:NTB917557 OCX917550:OCX917557 OMT917550:OMT917557 OWP917550:OWP917557 PGL917550:PGL917557 PQH917550:PQH917557 QAD917550:QAD917557 QJZ917550:QJZ917557 QTV917550:QTV917557 RDR917550:RDR917557 RNN917550:RNN917557 RXJ917550:RXJ917557 SHF917550:SHF917557 SRB917550:SRB917557 TAX917550:TAX917557 TKT917550:TKT917557 TUP917550:TUP917557 UEL917550:UEL917557 UOH917550:UOH917557 UYD917550:UYD917557 VHZ917550:VHZ917557 VRV917550:VRV917557 WBR917550:WBR917557 WLN917550:WLN917557 WVJ917550:WVJ917557 C983086:C983093 IX983086:IX983093 ST983086:ST983093 ACP983086:ACP983093 AML983086:AML983093 AWH983086:AWH983093 BGD983086:BGD983093 BPZ983086:BPZ983093 BZV983086:BZV983093 CJR983086:CJR983093 CTN983086:CTN983093 DDJ983086:DDJ983093 DNF983086:DNF983093 DXB983086:DXB983093 EGX983086:EGX983093 EQT983086:EQT983093 FAP983086:FAP983093 FKL983086:FKL983093 FUH983086:FUH983093 GED983086:GED983093 GNZ983086:GNZ983093 GXV983086:GXV983093 HHR983086:HHR983093 HRN983086:HRN983093 IBJ983086:IBJ983093 ILF983086:ILF983093 IVB983086:IVB983093 JEX983086:JEX983093 JOT983086:JOT983093 JYP983086:JYP983093 KIL983086:KIL983093 KSH983086:KSH983093 LCD983086:LCD983093 LLZ983086:LLZ983093 LVV983086:LVV983093 MFR983086:MFR983093 MPN983086:MPN983093 MZJ983086:MZJ983093 NJF983086:NJF983093 NTB983086:NTB983093 OCX983086:OCX983093 OMT983086:OMT983093 OWP983086:OWP983093 PGL983086:PGL983093 PQH983086:PQH983093 QAD983086:QAD983093 QJZ983086:QJZ983093 QTV983086:QTV983093 RDR983086:RDR983093 RNN983086:RNN983093 RXJ983086:RXJ983093 SHF983086:SHF983093 SRB983086:SRB983093 TAX983086:TAX983093 TKT983086:TKT983093 TUP983086:TUP983093 UEL983086:UEL983093 UOH983086:UOH983093 UYD983086:UYD983093 VHZ983086:VHZ983093 VRV983086:VRV983093 WBR983086:WBR983093 WLN983086:WLN983093 WVJ983086:WVJ983093 C65:C70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C65594:C65599 IX65594:IX65599 ST65594:ST65599 ACP65594:ACP65599 AML65594:AML65599 AWH65594:AWH65599 BGD65594:BGD65599 BPZ65594:BPZ65599 BZV65594:BZV65599 CJR65594:CJR65599 CTN65594:CTN65599 DDJ65594:DDJ65599 DNF65594:DNF65599 DXB65594:DXB65599 EGX65594:EGX65599 EQT65594:EQT65599 FAP65594:FAP65599 FKL65594:FKL65599 FUH65594:FUH65599 GED65594:GED65599 GNZ65594:GNZ65599 GXV65594:GXV65599 HHR65594:HHR65599 HRN65594:HRN65599 IBJ65594:IBJ65599 ILF65594:ILF65599 IVB65594:IVB65599 JEX65594:JEX65599 JOT65594:JOT65599 JYP65594:JYP65599 KIL65594:KIL65599 KSH65594:KSH65599 LCD65594:LCD65599 LLZ65594:LLZ65599 LVV65594:LVV65599 MFR65594:MFR65599 MPN65594:MPN65599 MZJ65594:MZJ65599 NJF65594:NJF65599 NTB65594:NTB65599 OCX65594:OCX65599 OMT65594:OMT65599 OWP65594:OWP65599 PGL65594:PGL65599 PQH65594:PQH65599 QAD65594:QAD65599 QJZ65594:QJZ65599 QTV65594:QTV65599 RDR65594:RDR65599 RNN65594:RNN65599 RXJ65594:RXJ65599 SHF65594:SHF65599 SRB65594:SRB65599 TAX65594:TAX65599 TKT65594:TKT65599 TUP65594:TUP65599 UEL65594:UEL65599 UOH65594:UOH65599 UYD65594:UYD65599 VHZ65594:VHZ65599 VRV65594:VRV65599 WBR65594:WBR65599 WLN65594:WLN65599 WVJ65594:WVJ65599 C131130:C131135 IX131130:IX131135 ST131130:ST131135 ACP131130:ACP131135 AML131130:AML131135 AWH131130:AWH131135 BGD131130:BGD131135 BPZ131130:BPZ131135 BZV131130:BZV131135 CJR131130:CJR131135 CTN131130:CTN131135 DDJ131130:DDJ131135 DNF131130:DNF131135 DXB131130:DXB131135 EGX131130:EGX131135 EQT131130:EQT131135 FAP131130:FAP131135 FKL131130:FKL131135 FUH131130:FUH131135 GED131130:GED131135 GNZ131130:GNZ131135 GXV131130:GXV131135 HHR131130:HHR131135 HRN131130:HRN131135 IBJ131130:IBJ131135 ILF131130:ILF131135 IVB131130:IVB131135 JEX131130:JEX131135 JOT131130:JOT131135 JYP131130:JYP131135 KIL131130:KIL131135 KSH131130:KSH131135 LCD131130:LCD131135 LLZ131130:LLZ131135 LVV131130:LVV131135 MFR131130:MFR131135 MPN131130:MPN131135 MZJ131130:MZJ131135 NJF131130:NJF131135 NTB131130:NTB131135 OCX131130:OCX131135 OMT131130:OMT131135 OWP131130:OWP131135 PGL131130:PGL131135 PQH131130:PQH131135 QAD131130:QAD131135 QJZ131130:QJZ131135 QTV131130:QTV131135 RDR131130:RDR131135 RNN131130:RNN131135 RXJ131130:RXJ131135 SHF131130:SHF131135 SRB131130:SRB131135 TAX131130:TAX131135 TKT131130:TKT131135 TUP131130:TUP131135 UEL131130:UEL131135 UOH131130:UOH131135 UYD131130:UYD131135 VHZ131130:VHZ131135 VRV131130:VRV131135 WBR131130:WBR131135 WLN131130:WLN131135 WVJ131130:WVJ131135 C196666:C196671 IX196666:IX196671 ST196666:ST196671 ACP196666:ACP196671 AML196666:AML196671 AWH196666:AWH196671 BGD196666:BGD196671 BPZ196666:BPZ196671 BZV196666:BZV196671 CJR196666:CJR196671 CTN196666:CTN196671 DDJ196666:DDJ196671 DNF196666:DNF196671 DXB196666:DXB196671 EGX196666:EGX196671 EQT196666:EQT196671 FAP196666:FAP196671 FKL196666:FKL196671 FUH196666:FUH196671 GED196666:GED196671 GNZ196666:GNZ196671 GXV196666:GXV196671 HHR196666:HHR196671 HRN196666:HRN196671 IBJ196666:IBJ196671 ILF196666:ILF196671 IVB196666:IVB196671 JEX196666:JEX196671 JOT196666:JOT196671 JYP196666:JYP196671 KIL196666:KIL196671 KSH196666:KSH196671 LCD196666:LCD196671 LLZ196666:LLZ196671 LVV196666:LVV196671 MFR196666:MFR196671 MPN196666:MPN196671 MZJ196666:MZJ196671 NJF196666:NJF196671 NTB196666:NTB196671 OCX196666:OCX196671 OMT196666:OMT196671 OWP196666:OWP196671 PGL196666:PGL196671 PQH196666:PQH196671 QAD196666:QAD196671 QJZ196666:QJZ196671 QTV196666:QTV196671 RDR196666:RDR196671 RNN196666:RNN196671 RXJ196666:RXJ196671 SHF196666:SHF196671 SRB196666:SRB196671 TAX196666:TAX196671 TKT196666:TKT196671 TUP196666:TUP196671 UEL196666:UEL196671 UOH196666:UOH196671 UYD196666:UYD196671 VHZ196666:VHZ196671 VRV196666:VRV196671 WBR196666:WBR196671 WLN196666:WLN196671 WVJ196666:WVJ196671 C262202:C262207 IX262202:IX262207 ST262202:ST262207 ACP262202:ACP262207 AML262202:AML262207 AWH262202:AWH262207 BGD262202:BGD262207 BPZ262202:BPZ262207 BZV262202:BZV262207 CJR262202:CJR262207 CTN262202:CTN262207 DDJ262202:DDJ262207 DNF262202:DNF262207 DXB262202:DXB262207 EGX262202:EGX262207 EQT262202:EQT262207 FAP262202:FAP262207 FKL262202:FKL262207 FUH262202:FUH262207 GED262202:GED262207 GNZ262202:GNZ262207 GXV262202:GXV262207 HHR262202:HHR262207 HRN262202:HRN262207 IBJ262202:IBJ262207 ILF262202:ILF262207 IVB262202:IVB262207 JEX262202:JEX262207 JOT262202:JOT262207 JYP262202:JYP262207 KIL262202:KIL262207 KSH262202:KSH262207 LCD262202:LCD262207 LLZ262202:LLZ262207 LVV262202:LVV262207 MFR262202:MFR262207 MPN262202:MPN262207 MZJ262202:MZJ262207 NJF262202:NJF262207 NTB262202:NTB262207 OCX262202:OCX262207 OMT262202:OMT262207 OWP262202:OWP262207 PGL262202:PGL262207 PQH262202:PQH262207 QAD262202:QAD262207 QJZ262202:QJZ262207 QTV262202:QTV262207 RDR262202:RDR262207 RNN262202:RNN262207 RXJ262202:RXJ262207 SHF262202:SHF262207 SRB262202:SRB262207 TAX262202:TAX262207 TKT262202:TKT262207 TUP262202:TUP262207 UEL262202:UEL262207 UOH262202:UOH262207 UYD262202:UYD262207 VHZ262202:VHZ262207 VRV262202:VRV262207 WBR262202:WBR262207 WLN262202:WLN262207 WVJ262202:WVJ262207 C327738:C327743 IX327738:IX327743 ST327738:ST327743 ACP327738:ACP327743 AML327738:AML327743 AWH327738:AWH327743 BGD327738:BGD327743 BPZ327738:BPZ327743 BZV327738:BZV327743 CJR327738:CJR327743 CTN327738:CTN327743 DDJ327738:DDJ327743 DNF327738:DNF327743 DXB327738:DXB327743 EGX327738:EGX327743 EQT327738:EQT327743 FAP327738:FAP327743 FKL327738:FKL327743 FUH327738:FUH327743 GED327738:GED327743 GNZ327738:GNZ327743 GXV327738:GXV327743 HHR327738:HHR327743 HRN327738:HRN327743 IBJ327738:IBJ327743 ILF327738:ILF327743 IVB327738:IVB327743 JEX327738:JEX327743 JOT327738:JOT327743 JYP327738:JYP327743 KIL327738:KIL327743 KSH327738:KSH327743 LCD327738:LCD327743 LLZ327738:LLZ327743 LVV327738:LVV327743 MFR327738:MFR327743 MPN327738:MPN327743 MZJ327738:MZJ327743 NJF327738:NJF327743 NTB327738:NTB327743 OCX327738:OCX327743 OMT327738:OMT327743 OWP327738:OWP327743 PGL327738:PGL327743 PQH327738:PQH327743 QAD327738:QAD327743 QJZ327738:QJZ327743 QTV327738:QTV327743 RDR327738:RDR327743 RNN327738:RNN327743 RXJ327738:RXJ327743 SHF327738:SHF327743 SRB327738:SRB327743 TAX327738:TAX327743 TKT327738:TKT327743 TUP327738:TUP327743 UEL327738:UEL327743 UOH327738:UOH327743 UYD327738:UYD327743 VHZ327738:VHZ327743 VRV327738:VRV327743 WBR327738:WBR327743 WLN327738:WLN327743 WVJ327738:WVJ327743 C393274:C393279 IX393274:IX393279 ST393274:ST393279 ACP393274:ACP393279 AML393274:AML393279 AWH393274:AWH393279 BGD393274:BGD393279 BPZ393274:BPZ393279 BZV393274:BZV393279 CJR393274:CJR393279 CTN393274:CTN393279 DDJ393274:DDJ393279 DNF393274:DNF393279 DXB393274:DXB393279 EGX393274:EGX393279 EQT393274:EQT393279 FAP393274:FAP393279 FKL393274:FKL393279 FUH393274:FUH393279 GED393274:GED393279 GNZ393274:GNZ393279 GXV393274:GXV393279 HHR393274:HHR393279 HRN393274:HRN393279 IBJ393274:IBJ393279 ILF393274:ILF393279 IVB393274:IVB393279 JEX393274:JEX393279 JOT393274:JOT393279 JYP393274:JYP393279 KIL393274:KIL393279 KSH393274:KSH393279 LCD393274:LCD393279 LLZ393274:LLZ393279 LVV393274:LVV393279 MFR393274:MFR393279 MPN393274:MPN393279 MZJ393274:MZJ393279 NJF393274:NJF393279 NTB393274:NTB393279 OCX393274:OCX393279 OMT393274:OMT393279 OWP393274:OWP393279 PGL393274:PGL393279 PQH393274:PQH393279 QAD393274:QAD393279 QJZ393274:QJZ393279 QTV393274:QTV393279 RDR393274:RDR393279 RNN393274:RNN393279 RXJ393274:RXJ393279 SHF393274:SHF393279 SRB393274:SRB393279 TAX393274:TAX393279 TKT393274:TKT393279 TUP393274:TUP393279 UEL393274:UEL393279 UOH393274:UOH393279 UYD393274:UYD393279 VHZ393274:VHZ393279 VRV393274:VRV393279 WBR393274:WBR393279 WLN393274:WLN393279 WVJ393274:WVJ393279 C458810:C458815 IX458810:IX458815 ST458810:ST458815 ACP458810:ACP458815 AML458810:AML458815 AWH458810:AWH458815 BGD458810:BGD458815 BPZ458810:BPZ458815 BZV458810:BZV458815 CJR458810:CJR458815 CTN458810:CTN458815 DDJ458810:DDJ458815 DNF458810:DNF458815 DXB458810:DXB458815 EGX458810:EGX458815 EQT458810:EQT458815 FAP458810:FAP458815 FKL458810:FKL458815 FUH458810:FUH458815 GED458810:GED458815 GNZ458810:GNZ458815 GXV458810:GXV458815 HHR458810:HHR458815 HRN458810:HRN458815 IBJ458810:IBJ458815 ILF458810:ILF458815 IVB458810:IVB458815 JEX458810:JEX458815 JOT458810:JOT458815 JYP458810:JYP458815 KIL458810:KIL458815 KSH458810:KSH458815 LCD458810:LCD458815 LLZ458810:LLZ458815 LVV458810:LVV458815 MFR458810:MFR458815 MPN458810:MPN458815 MZJ458810:MZJ458815 NJF458810:NJF458815 NTB458810:NTB458815 OCX458810:OCX458815 OMT458810:OMT458815 OWP458810:OWP458815 PGL458810:PGL458815 PQH458810:PQH458815 QAD458810:QAD458815 QJZ458810:QJZ458815 QTV458810:QTV458815 RDR458810:RDR458815 RNN458810:RNN458815 RXJ458810:RXJ458815 SHF458810:SHF458815 SRB458810:SRB458815 TAX458810:TAX458815 TKT458810:TKT458815 TUP458810:TUP458815 UEL458810:UEL458815 UOH458810:UOH458815 UYD458810:UYD458815 VHZ458810:VHZ458815 VRV458810:VRV458815 WBR458810:WBR458815 WLN458810:WLN458815 WVJ458810:WVJ458815 C524346:C524351 IX524346:IX524351 ST524346:ST524351 ACP524346:ACP524351 AML524346:AML524351 AWH524346:AWH524351 BGD524346:BGD524351 BPZ524346:BPZ524351 BZV524346:BZV524351 CJR524346:CJR524351 CTN524346:CTN524351 DDJ524346:DDJ524351 DNF524346:DNF524351 DXB524346:DXB524351 EGX524346:EGX524351 EQT524346:EQT524351 FAP524346:FAP524351 FKL524346:FKL524351 FUH524346:FUH524351 GED524346:GED524351 GNZ524346:GNZ524351 GXV524346:GXV524351 HHR524346:HHR524351 HRN524346:HRN524351 IBJ524346:IBJ524351 ILF524346:ILF524351 IVB524346:IVB524351 JEX524346:JEX524351 JOT524346:JOT524351 JYP524346:JYP524351 KIL524346:KIL524351 KSH524346:KSH524351 LCD524346:LCD524351 LLZ524346:LLZ524351 LVV524346:LVV524351 MFR524346:MFR524351 MPN524346:MPN524351 MZJ524346:MZJ524351 NJF524346:NJF524351 NTB524346:NTB524351 OCX524346:OCX524351 OMT524346:OMT524351 OWP524346:OWP524351 PGL524346:PGL524351 PQH524346:PQH524351 QAD524346:QAD524351 QJZ524346:QJZ524351 QTV524346:QTV524351 RDR524346:RDR524351 RNN524346:RNN524351 RXJ524346:RXJ524351 SHF524346:SHF524351 SRB524346:SRB524351 TAX524346:TAX524351 TKT524346:TKT524351 TUP524346:TUP524351 UEL524346:UEL524351 UOH524346:UOH524351 UYD524346:UYD524351 VHZ524346:VHZ524351 VRV524346:VRV524351 WBR524346:WBR524351 WLN524346:WLN524351 WVJ524346:WVJ524351 C589882:C589887 IX589882:IX589887 ST589882:ST589887 ACP589882:ACP589887 AML589882:AML589887 AWH589882:AWH589887 BGD589882:BGD589887 BPZ589882:BPZ589887 BZV589882:BZV589887 CJR589882:CJR589887 CTN589882:CTN589887 DDJ589882:DDJ589887 DNF589882:DNF589887 DXB589882:DXB589887 EGX589882:EGX589887 EQT589882:EQT589887 FAP589882:FAP589887 FKL589882:FKL589887 FUH589882:FUH589887 GED589882:GED589887 GNZ589882:GNZ589887 GXV589882:GXV589887 HHR589882:HHR589887 HRN589882:HRN589887 IBJ589882:IBJ589887 ILF589882:ILF589887 IVB589882:IVB589887 JEX589882:JEX589887 JOT589882:JOT589887 JYP589882:JYP589887 KIL589882:KIL589887 KSH589882:KSH589887 LCD589882:LCD589887 LLZ589882:LLZ589887 LVV589882:LVV589887 MFR589882:MFR589887 MPN589882:MPN589887 MZJ589882:MZJ589887 NJF589882:NJF589887 NTB589882:NTB589887 OCX589882:OCX589887 OMT589882:OMT589887 OWP589882:OWP589887 PGL589882:PGL589887 PQH589882:PQH589887 QAD589882:QAD589887 QJZ589882:QJZ589887 QTV589882:QTV589887 RDR589882:RDR589887 RNN589882:RNN589887 RXJ589882:RXJ589887 SHF589882:SHF589887 SRB589882:SRB589887 TAX589882:TAX589887 TKT589882:TKT589887 TUP589882:TUP589887 UEL589882:UEL589887 UOH589882:UOH589887 UYD589882:UYD589887 VHZ589882:VHZ589887 VRV589882:VRV589887 WBR589882:WBR589887 WLN589882:WLN589887 WVJ589882:WVJ589887 C655418:C655423 IX655418:IX655423 ST655418:ST655423 ACP655418:ACP655423 AML655418:AML655423 AWH655418:AWH655423 BGD655418:BGD655423 BPZ655418:BPZ655423 BZV655418:BZV655423 CJR655418:CJR655423 CTN655418:CTN655423 DDJ655418:DDJ655423 DNF655418:DNF655423 DXB655418:DXB655423 EGX655418:EGX655423 EQT655418:EQT655423 FAP655418:FAP655423 FKL655418:FKL655423 FUH655418:FUH655423 GED655418:GED655423 GNZ655418:GNZ655423 GXV655418:GXV655423 HHR655418:HHR655423 HRN655418:HRN655423 IBJ655418:IBJ655423 ILF655418:ILF655423 IVB655418:IVB655423 JEX655418:JEX655423 JOT655418:JOT655423 JYP655418:JYP655423 KIL655418:KIL655423 KSH655418:KSH655423 LCD655418:LCD655423 LLZ655418:LLZ655423 LVV655418:LVV655423 MFR655418:MFR655423 MPN655418:MPN655423 MZJ655418:MZJ655423 NJF655418:NJF655423 NTB655418:NTB655423 OCX655418:OCX655423 OMT655418:OMT655423 OWP655418:OWP655423 PGL655418:PGL655423 PQH655418:PQH655423 QAD655418:QAD655423 QJZ655418:QJZ655423 QTV655418:QTV655423 RDR655418:RDR655423 RNN655418:RNN655423 RXJ655418:RXJ655423 SHF655418:SHF655423 SRB655418:SRB655423 TAX655418:TAX655423 TKT655418:TKT655423 TUP655418:TUP655423 UEL655418:UEL655423 UOH655418:UOH655423 UYD655418:UYD655423 VHZ655418:VHZ655423 VRV655418:VRV655423 WBR655418:WBR655423 WLN655418:WLN655423 WVJ655418:WVJ655423 C720954:C720959 IX720954:IX720959 ST720954:ST720959 ACP720954:ACP720959 AML720954:AML720959 AWH720954:AWH720959 BGD720954:BGD720959 BPZ720954:BPZ720959 BZV720954:BZV720959 CJR720954:CJR720959 CTN720954:CTN720959 DDJ720954:DDJ720959 DNF720954:DNF720959 DXB720954:DXB720959 EGX720954:EGX720959 EQT720954:EQT720959 FAP720954:FAP720959 FKL720954:FKL720959 FUH720954:FUH720959 GED720954:GED720959 GNZ720954:GNZ720959 GXV720954:GXV720959 HHR720954:HHR720959 HRN720954:HRN720959 IBJ720954:IBJ720959 ILF720954:ILF720959 IVB720954:IVB720959 JEX720954:JEX720959 JOT720954:JOT720959 JYP720954:JYP720959 KIL720954:KIL720959 KSH720954:KSH720959 LCD720954:LCD720959 LLZ720954:LLZ720959 LVV720954:LVV720959 MFR720954:MFR720959 MPN720954:MPN720959 MZJ720954:MZJ720959 NJF720954:NJF720959 NTB720954:NTB720959 OCX720954:OCX720959 OMT720954:OMT720959 OWP720954:OWP720959 PGL720954:PGL720959 PQH720954:PQH720959 QAD720954:QAD720959 QJZ720954:QJZ720959 QTV720954:QTV720959 RDR720954:RDR720959 RNN720954:RNN720959 RXJ720954:RXJ720959 SHF720954:SHF720959 SRB720954:SRB720959 TAX720954:TAX720959 TKT720954:TKT720959 TUP720954:TUP720959 UEL720954:UEL720959 UOH720954:UOH720959 UYD720954:UYD720959 VHZ720954:VHZ720959 VRV720954:VRV720959 WBR720954:WBR720959 WLN720954:WLN720959 WVJ720954:WVJ720959 C786490:C786495 IX786490:IX786495 ST786490:ST786495 ACP786490:ACP786495 AML786490:AML786495 AWH786490:AWH786495 BGD786490:BGD786495 BPZ786490:BPZ786495 BZV786490:BZV786495 CJR786490:CJR786495 CTN786490:CTN786495 DDJ786490:DDJ786495 DNF786490:DNF786495 DXB786490:DXB786495 EGX786490:EGX786495 EQT786490:EQT786495 FAP786490:FAP786495 FKL786490:FKL786495 FUH786490:FUH786495 GED786490:GED786495 GNZ786490:GNZ786495 GXV786490:GXV786495 HHR786490:HHR786495 HRN786490:HRN786495 IBJ786490:IBJ786495 ILF786490:ILF786495 IVB786490:IVB786495 JEX786490:JEX786495 JOT786490:JOT786495 JYP786490:JYP786495 KIL786490:KIL786495 KSH786490:KSH786495 LCD786490:LCD786495 LLZ786490:LLZ786495 LVV786490:LVV786495 MFR786490:MFR786495 MPN786490:MPN786495 MZJ786490:MZJ786495 NJF786490:NJF786495 NTB786490:NTB786495 OCX786490:OCX786495 OMT786490:OMT786495 OWP786490:OWP786495 PGL786490:PGL786495 PQH786490:PQH786495 QAD786490:QAD786495 QJZ786490:QJZ786495 QTV786490:QTV786495 RDR786490:RDR786495 RNN786490:RNN786495 RXJ786490:RXJ786495 SHF786490:SHF786495 SRB786490:SRB786495 TAX786490:TAX786495 TKT786490:TKT786495 TUP786490:TUP786495 UEL786490:UEL786495 UOH786490:UOH786495 UYD786490:UYD786495 VHZ786490:VHZ786495 VRV786490:VRV786495 WBR786490:WBR786495 WLN786490:WLN786495 WVJ786490:WVJ786495 C852026:C852031 IX852026:IX852031 ST852026:ST852031 ACP852026:ACP852031 AML852026:AML852031 AWH852026:AWH852031 BGD852026:BGD852031 BPZ852026:BPZ852031 BZV852026:BZV852031 CJR852026:CJR852031 CTN852026:CTN852031 DDJ852026:DDJ852031 DNF852026:DNF852031 DXB852026:DXB852031 EGX852026:EGX852031 EQT852026:EQT852031 FAP852026:FAP852031 FKL852026:FKL852031 FUH852026:FUH852031 GED852026:GED852031 GNZ852026:GNZ852031 GXV852026:GXV852031 HHR852026:HHR852031 HRN852026:HRN852031 IBJ852026:IBJ852031 ILF852026:ILF852031 IVB852026:IVB852031 JEX852026:JEX852031 JOT852026:JOT852031 JYP852026:JYP852031 KIL852026:KIL852031 KSH852026:KSH852031 LCD852026:LCD852031 LLZ852026:LLZ852031 LVV852026:LVV852031 MFR852026:MFR852031 MPN852026:MPN852031 MZJ852026:MZJ852031 NJF852026:NJF852031 NTB852026:NTB852031 OCX852026:OCX852031 OMT852026:OMT852031 OWP852026:OWP852031 PGL852026:PGL852031 PQH852026:PQH852031 QAD852026:QAD852031 QJZ852026:QJZ852031 QTV852026:QTV852031 RDR852026:RDR852031 RNN852026:RNN852031 RXJ852026:RXJ852031 SHF852026:SHF852031 SRB852026:SRB852031 TAX852026:TAX852031 TKT852026:TKT852031 TUP852026:TUP852031 UEL852026:UEL852031 UOH852026:UOH852031 UYD852026:UYD852031 VHZ852026:VHZ852031 VRV852026:VRV852031 WBR852026:WBR852031 WLN852026:WLN852031 WVJ852026:WVJ852031 C917562:C917567 IX917562:IX917567 ST917562:ST917567 ACP917562:ACP917567 AML917562:AML917567 AWH917562:AWH917567 BGD917562:BGD917567 BPZ917562:BPZ917567 BZV917562:BZV917567 CJR917562:CJR917567 CTN917562:CTN917567 DDJ917562:DDJ917567 DNF917562:DNF917567 DXB917562:DXB917567 EGX917562:EGX917567 EQT917562:EQT917567 FAP917562:FAP917567 FKL917562:FKL917567 FUH917562:FUH917567 GED917562:GED917567 GNZ917562:GNZ917567 GXV917562:GXV917567 HHR917562:HHR917567 HRN917562:HRN917567 IBJ917562:IBJ917567 ILF917562:ILF917567 IVB917562:IVB917567 JEX917562:JEX917567 JOT917562:JOT917567 JYP917562:JYP917567 KIL917562:KIL917567 KSH917562:KSH917567 LCD917562:LCD917567 LLZ917562:LLZ917567 LVV917562:LVV917567 MFR917562:MFR917567 MPN917562:MPN917567 MZJ917562:MZJ917567 NJF917562:NJF917567 NTB917562:NTB917567 OCX917562:OCX917567 OMT917562:OMT917567 OWP917562:OWP917567 PGL917562:PGL917567 PQH917562:PQH917567 QAD917562:QAD917567 QJZ917562:QJZ917567 QTV917562:QTV917567 RDR917562:RDR917567 RNN917562:RNN917567 RXJ917562:RXJ917567 SHF917562:SHF917567 SRB917562:SRB917567 TAX917562:TAX917567 TKT917562:TKT917567 TUP917562:TUP917567 UEL917562:UEL917567 UOH917562:UOH917567 UYD917562:UYD917567 VHZ917562:VHZ917567 VRV917562:VRV917567 WBR917562:WBR917567 WLN917562:WLN917567 WVJ917562:WVJ917567 C983098:C983103 IX983098:IX983103 ST983098:ST983103 ACP983098:ACP983103 AML983098:AML983103 AWH983098:AWH983103 BGD983098:BGD983103 BPZ983098:BPZ983103 BZV983098:BZV983103 CJR983098:CJR983103 CTN983098:CTN983103 DDJ983098:DDJ983103 DNF983098:DNF983103 DXB983098:DXB983103 EGX983098:EGX983103 EQT983098:EQT983103 FAP983098:FAP983103 FKL983098:FKL983103 FUH983098:FUH983103 GED983098:GED983103 GNZ983098:GNZ983103 GXV983098:GXV983103 HHR983098:HHR983103 HRN983098:HRN983103 IBJ983098:IBJ983103 ILF983098:ILF983103 IVB983098:IVB983103 JEX983098:JEX983103 JOT983098:JOT983103 JYP983098:JYP983103 KIL983098:KIL983103 KSH983098:KSH983103 LCD983098:LCD983103 LLZ983098:LLZ983103 LVV983098:LVV983103 MFR983098:MFR983103 MPN983098:MPN983103 MZJ983098:MZJ983103 NJF983098:NJF983103 NTB983098:NTB983103 OCX983098:OCX983103 OMT983098:OMT983103 OWP983098:OWP983103 PGL983098:PGL983103 PQH983098:PQH983103 QAD983098:QAD983103 QJZ983098:QJZ983103 QTV983098:QTV983103 RDR983098:RDR983103 RNN983098:RNN983103 RXJ983098:RXJ983103 SHF983098:SHF983103 SRB983098:SRB983103 TAX983098:TAX983103 TKT983098:TKT983103 TUP983098:TUP983103 UEL983098:UEL983103 UOH983098:UOH983103 UYD983098:UYD983103 VHZ983098:VHZ983103 VRV983098:VRV983103 WBR983098:WBR983103 WLN983098:WLN983103 WVJ983098:WVJ983103 C73:C74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C65602:C65603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C131138:C131139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C196674:C196675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C262210:C262211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C327746:C327747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C393282:C393283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C458818:C458819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C524354:C524355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C589890:C589891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C655426:C655427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C720962:C720963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C786498:C786499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C852034:C852035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C917570:C917571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C983106:C983107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C82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C65611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C131147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C196683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C262219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C327755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C393291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C458827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C524363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C589899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C655435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C720971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C786507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C852043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C917579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C983115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C79:C80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C65608:C65609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C131144:C131145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C196680:C196681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C262216:C262217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C327752:C327753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C393288:C393289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C458824:C458825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C524360:C524361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C589896:C589897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C655432:C655433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C720968:C720969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C786504:C786505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C852040:C852041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C917576:C917577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C983112:C983113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80" zoomScaleNormal="80" workbookViewId="0">
      <selection activeCell="F29" sqref="F29"/>
    </sheetView>
  </sheetViews>
  <sheetFormatPr defaultColWidth="9.33203125" defaultRowHeight="15" x14ac:dyDescent="0.2"/>
  <cols>
    <col min="1" max="1" width="10.6640625" style="33" customWidth="1"/>
    <col min="2" max="2" width="8.6640625" style="34" customWidth="1"/>
    <col min="3" max="3" width="2.6640625" style="7" customWidth="1"/>
    <col min="4" max="4" width="180.6640625" style="7" customWidth="1"/>
    <col min="5" max="5" width="2.6640625" style="7" customWidth="1"/>
    <col min="6" max="6" width="20.6640625" style="35" customWidth="1"/>
    <col min="7" max="7" width="50.6640625" style="4" customWidth="1"/>
    <col min="8" max="8" width="12" style="9" customWidth="1"/>
    <col min="9" max="9" width="12" style="219" customWidth="1"/>
    <col min="10" max="10" width="12" style="31" customWidth="1"/>
    <col min="11" max="13" width="12" style="7" hidden="1" customWidth="1"/>
    <col min="14" max="14" width="14" style="7" hidden="1" customWidth="1"/>
    <col min="15" max="256" width="9.33203125" style="7"/>
    <col min="257" max="257" width="10.6640625" style="7" customWidth="1"/>
    <col min="258" max="258" width="8.6640625" style="7" customWidth="1"/>
    <col min="259" max="259" width="2.6640625" style="7" customWidth="1"/>
    <col min="260" max="260" width="180.6640625" style="7" customWidth="1"/>
    <col min="261" max="261" width="2.6640625" style="7" customWidth="1"/>
    <col min="262" max="262" width="20.6640625" style="7" customWidth="1"/>
    <col min="263" max="263" width="50.6640625" style="7" customWidth="1"/>
    <col min="264" max="269" width="12" style="7" customWidth="1"/>
    <col min="270" max="270" width="14" style="7" customWidth="1"/>
    <col min="271" max="512" width="9.33203125" style="7"/>
    <col min="513" max="513" width="10.6640625" style="7" customWidth="1"/>
    <col min="514" max="514" width="8.6640625" style="7" customWidth="1"/>
    <col min="515" max="515" width="2.6640625" style="7" customWidth="1"/>
    <col min="516" max="516" width="180.6640625" style="7" customWidth="1"/>
    <col min="517" max="517" width="2.6640625" style="7" customWidth="1"/>
    <col min="518" max="518" width="20.6640625" style="7" customWidth="1"/>
    <col min="519" max="519" width="50.6640625" style="7" customWidth="1"/>
    <col min="520" max="525" width="12" style="7" customWidth="1"/>
    <col min="526" max="526" width="14" style="7" customWidth="1"/>
    <col min="527" max="768" width="9.33203125" style="7"/>
    <col min="769" max="769" width="10.6640625" style="7" customWidth="1"/>
    <col min="770" max="770" width="8.6640625" style="7" customWidth="1"/>
    <col min="771" max="771" width="2.6640625" style="7" customWidth="1"/>
    <col min="772" max="772" width="180.6640625" style="7" customWidth="1"/>
    <col min="773" max="773" width="2.6640625" style="7" customWidth="1"/>
    <col min="774" max="774" width="20.6640625" style="7" customWidth="1"/>
    <col min="775" max="775" width="50.6640625" style="7" customWidth="1"/>
    <col min="776" max="781" width="12" style="7" customWidth="1"/>
    <col min="782" max="782" width="14" style="7" customWidth="1"/>
    <col min="783" max="1024" width="9.33203125" style="7"/>
    <col min="1025" max="1025" width="10.6640625" style="7" customWidth="1"/>
    <col min="1026" max="1026" width="8.6640625" style="7" customWidth="1"/>
    <col min="1027" max="1027" width="2.6640625" style="7" customWidth="1"/>
    <col min="1028" max="1028" width="180.6640625" style="7" customWidth="1"/>
    <col min="1029" max="1029" width="2.6640625" style="7" customWidth="1"/>
    <col min="1030" max="1030" width="20.6640625" style="7" customWidth="1"/>
    <col min="1031" max="1031" width="50.6640625" style="7" customWidth="1"/>
    <col min="1032" max="1037" width="12" style="7" customWidth="1"/>
    <col min="1038" max="1038" width="14" style="7" customWidth="1"/>
    <col min="1039" max="1280" width="9.33203125" style="7"/>
    <col min="1281" max="1281" width="10.6640625" style="7" customWidth="1"/>
    <col min="1282" max="1282" width="8.6640625" style="7" customWidth="1"/>
    <col min="1283" max="1283" width="2.6640625" style="7" customWidth="1"/>
    <col min="1284" max="1284" width="180.6640625" style="7" customWidth="1"/>
    <col min="1285" max="1285" width="2.6640625" style="7" customWidth="1"/>
    <col min="1286" max="1286" width="20.6640625" style="7" customWidth="1"/>
    <col min="1287" max="1287" width="50.6640625" style="7" customWidth="1"/>
    <col min="1288" max="1293" width="12" style="7" customWidth="1"/>
    <col min="1294" max="1294" width="14" style="7" customWidth="1"/>
    <col min="1295" max="1536" width="9.33203125" style="7"/>
    <col min="1537" max="1537" width="10.6640625" style="7" customWidth="1"/>
    <col min="1538" max="1538" width="8.6640625" style="7" customWidth="1"/>
    <col min="1539" max="1539" width="2.6640625" style="7" customWidth="1"/>
    <col min="1540" max="1540" width="180.6640625" style="7" customWidth="1"/>
    <col min="1541" max="1541" width="2.6640625" style="7" customWidth="1"/>
    <col min="1542" max="1542" width="20.6640625" style="7" customWidth="1"/>
    <col min="1543" max="1543" width="50.6640625" style="7" customWidth="1"/>
    <col min="1544" max="1549" width="12" style="7" customWidth="1"/>
    <col min="1550" max="1550" width="14" style="7" customWidth="1"/>
    <col min="1551" max="1792" width="9.33203125" style="7"/>
    <col min="1793" max="1793" width="10.6640625" style="7" customWidth="1"/>
    <col min="1794" max="1794" width="8.6640625" style="7" customWidth="1"/>
    <col min="1795" max="1795" width="2.6640625" style="7" customWidth="1"/>
    <col min="1796" max="1796" width="180.6640625" style="7" customWidth="1"/>
    <col min="1797" max="1797" width="2.6640625" style="7" customWidth="1"/>
    <col min="1798" max="1798" width="20.6640625" style="7" customWidth="1"/>
    <col min="1799" max="1799" width="50.6640625" style="7" customWidth="1"/>
    <col min="1800" max="1805" width="12" style="7" customWidth="1"/>
    <col min="1806" max="1806" width="14" style="7" customWidth="1"/>
    <col min="1807" max="2048" width="9.33203125" style="7"/>
    <col min="2049" max="2049" width="10.6640625" style="7" customWidth="1"/>
    <col min="2050" max="2050" width="8.6640625" style="7" customWidth="1"/>
    <col min="2051" max="2051" width="2.6640625" style="7" customWidth="1"/>
    <col min="2052" max="2052" width="180.6640625" style="7" customWidth="1"/>
    <col min="2053" max="2053" width="2.6640625" style="7" customWidth="1"/>
    <col min="2054" max="2054" width="20.6640625" style="7" customWidth="1"/>
    <col min="2055" max="2055" width="50.6640625" style="7" customWidth="1"/>
    <col min="2056" max="2061" width="12" style="7" customWidth="1"/>
    <col min="2062" max="2062" width="14" style="7" customWidth="1"/>
    <col min="2063" max="2304" width="9.33203125" style="7"/>
    <col min="2305" max="2305" width="10.6640625" style="7" customWidth="1"/>
    <col min="2306" max="2306" width="8.6640625" style="7" customWidth="1"/>
    <col min="2307" max="2307" width="2.6640625" style="7" customWidth="1"/>
    <col min="2308" max="2308" width="180.6640625" style="7" customWidth="1"/>
    <col min="2309" max="2309" width="2.6640625" style="7" customWidth="1"/>
    <col min="2310" max="2310" width="20.6640625" style="7" customWidth="1"/>
    <col min="2311" max="2311" width="50.6640625" style="7" customWidth="1"/>
    <col min="2312" max="2317" width="12" style="7" customWidth="1"/>
    <col min="2318" max="2318" width="14" style="7" customWidth="1"/>
    <col min="2319" max="2560" width="9.33203125" style="7"/>
    <col min="2561" max="2561" width="10.6640625" style="7" customWidth="1"/>
    <col min="2562" max="2562" width="8.6640625" style="7" customWidth="1"/>
    <col min="2563" max="2563" width="2.6640625" style="7" customWidth="1"/>
    <col min="2564" max="2564" width="180.6640625" style="7" customWidth="1"/>
    <col min="2565" max="2565" width="2.6640625" style="7" customWidth="1"/>
    <col min="2566" max="2566" width="20.6640625" style="7" customWidth="1"/>
    <col min="2567" max="2567" width="50.6640625" style="7" customWidth="1"/>
    <col min="2568" max="2573" width="12" style="7" customWidth="1"/>
    <col min="2574" max="2574" width="14" style="7" customWidth="1"/>
    <col min="2575" max="2816" width="9.33203125" style="7"/>
    <col min="2817" max="2817" width="10.6640625" style="7" customWidth="1"/>
    <col min="2818" max="2818" width="8.6640625" style="7" customWidth="1"/>
    <col min="2819" max="2819" width="2.6640625" style="7" customWidth="1"/>
    <col min="2820" max="2820" width="180.6640625" style="7" customWidth="1"/>
    <col min="2821" max="2821" width="2.6640625" style="7" customWidth="1"/>
    <col min="2822" max="2822" width="20.6640625" style="7" customWidth="1"/>
    <col min="2823" max="2823" width="50.6640625" style="7" customWidth="1"/>
    <col min="2824" max="2829" width="12" style="7" customWidth="1"/>
    <col min="2830" max="2830" width="14" style="7" customWidth="1"/>
    <col min="2831" max="3072" width="9.33203125" style="7"/>
    <col min="3073" max="3073" width="10.6640625" style="7" customWidth="1"/>
    <col min="3074" max="3074" width="8.6640625" style="7" customWidth="1"/>
    <col min="3075" max="3075" width="2.6640625" style="7" customWidth="1"/>
    <col min="3076" max="3076" width="180.6640625" style="7" customWidth="1"/>
    <col min="3077" max="3077" width="2.6640625" style="7" customWidth="1"/>
    <col min="3078" max="3078" width="20.6640625" style="7" customWidth="1"/>
    <col min="3079" max="3079" width="50.6640625" style="7" customWidth="1"/>
    <col min="3080" max="3085" width="12" style="7" customWidth="1"/>
    <col min="3086" max="3086" width="14" style="7" customWidth="1"/>
    <col min="3087" max="3328" width="9.33203125" style="7"/>
    <col min="3329" max="3329" width="10.6640625" style="7" customWidth="1"/>
    <col min="3330" max="3330" width="8.6640625" style="7" customWidth="1"/>
    <col min="3331" max="3331" width="2.6640625" style="7" customWidth="1"/>
    <col min="3332" max="3332" width="180.6640625" style="7" customWidth="1"/>
    <col min="3333" max="3333" width="2.6640625" style="7" customWidth="1"/>
    <col min="3334" max="3334" width="20.6640625" style="7" customWidth="1"/>
    <col min="3335" max="3335" width="50.6640625" style="7" customWidth="1"/>
    <col min="3336" max="3341" width="12" style="7" customWidth="1"/>
    <col min="3342" max="3342" width="14" style="7" customWidth="1"/>
    <col min="3343" max="3584" width="9.33203125" style="7"/>
    <col min="3585" max="3585" width="10.6640625" style="7" customWidth="1"/>
    <col min="3586" max="3586" width="8.6640625" style="7" customWidth="1"/>
    <col min="3587" max="3587" width="2.6640625" style="7" customWidth="1"/>
    <col min="3588" max="3588" width="180.6640625" style="7" customWidth="1"/>
    <col min="3589" max="3589" width="2.6640625" style="7" customWidth="1"/>
    <col min="3590" max="3590" width="20.6640625" style="7" customWidth="1"/>
    <col min="3591" max="3591" width="50.6640625" style="7" customWidth="1"/>
    <col min="3592" max="3597" width="12" style="7" customWidth="1"/>
    <col min="3598" max="3598" width="14" style="7" customWidth="1"/>
    <col min="3599" max="3840" width="9.33203125" style="7"/>
    <col min="3841" max="3841" width="10.6640625" style="7" customWidth="1"/>
    <col min="3842" max="3842" width="8.6640625" style="7" customWidth="1"/>
    <col min="3843" max="3843" width="2.6640625" style="7" customWidth="1"/>
    <col min="3844" max="3844" width="180.6640625" style="7" customWidth="1"/>
    <col min="3845" max="3845" width="2.6640625" style="7" customWidth="1"/>
    <col min="3846" max="3846" width="20.6640625" style="7" customWidth="1"/>
    <col min="3847" max="3847" width="50.6640625" style="7" customWidth="1"/>
    <col min="3848" max="3853" width="12" style="7" customWidth="1"/>
    <col min="3854" max="3854" width="14" style="7" customWidth="1"/>
    <col min="3855" max="4096" width="9.33203125" style="7"/>
    <col min="4097" max="4097" width="10.6640625" style="7" customWidth="1"/>
    <col min="4098" max="4098" width="8.6640625" style="7" customWidth="1"/>
    <col min="4099" max="4099" width="2.6640625" style="7" customWidth="1"/>
    <col min="4100" max="4100" width="180.6640625" style="7" customWidth="1"/>
    <col min="4101" max="4101" width="2.6640625" style="7" customWidth="1"/>
    <col min="4102" max="4102" width="20.6640625" style="7" customWidth="1"/>
    <col min="4103" max="4103" width="50.6640625" style="7" customWidth="1"/>
    <col min="4104" max="4109" width="12" style="7" customWidth="1"/>
    <col min="4110" max="4110" width="14" style="7" customWidth="1"/>
    <col min="4111" max="4352" width="9.33203125" style="7"/>
    <col min="4353" max="4353" width="10.6640625" style="7" customWidth="1"/>
    <col min="4354" max="4354" width="8.6640625" style="7" customWidth="1"/>
    <col min="4355" max="4355" width="2.6640625" style="7" customWidth="1"/>
    <col min="4356" max="4356" width="180.6640625" style="7" customWidth="1"/>
    <col min="4357" max="4357" width="2.6640625" style="7" customWidth="1"/>
    <col min="4358" max="4358" width="20.6640625" style="7" customWidth="1"/>
    <col min="4359" max="4359" width="50.6640625" style="7" customWidth="1"/>
    <col min="4360" max="4365" width="12" style="7" customWidth="1"/>
    <col min="4366" max="4366" width="14" style="7" customWidth="1"/>
    <col min="4367" max="4608" width="9.33203125" style="7"/>
    <col min="4609" max="4609" width="10.6640625" style="7" customWidth="1"/>
    <col min="4610" max="4610" width="8.6640625" style="7" customWidth="1"/>
    <col min="4611" max="4611" width="2.6640625" style="7" customWidth="1"/>
    <col min="4612" max="4612" width="180.6640625" style="7" customWidth="1"/>
    <col min="4613" max="4613" width="2.6640625" style="7" customWidth="1"/>
    <col min="4614" max="4614" width="20.6640625" style="7" customWidth="1"/>
    <col min="4615" max="4615" width="50.6640625" style="7" customWidth="1"/>
    <col min="4616" max="4621" width="12" style="7" customWidth="1"/>
    <col min="4622" max="4622" width="14" style="7" customWidth="1"/>
    <col min="4623" max="4864" width="9.33203125" style="7"/>
    <col min="4865" max="4865" width="10.6640625" style="7" customWidth="1"/>
    <col min="4866" max="4866" width="8.6640625" style="7" customWidth="1"/>
    <col min="4867" max="4867" width="2.6640625" style="7" customWidth="1"/>
    <col min="4868" max="4868" width="180.6640625" style="7" customWidth="1"/>
    <col min="4869" max="4869" width="2.6640625" style="7" customWidth="1"/>
    <col min="4870" max="4870" width="20.6640625" style="7" customWidth="1"/>
    <col min="4871" max="4871" width="50.6640625" style="7" customWidth="1"/>
    <col min="4872" max="4877" width="12" style="7" customWidth="1"/>
    <col min="4878" max="4878" width="14" style="7" customWidth="1"/>
    <col min="4879" max="5120" width="9.33203125" style="7"/>
    <col min="5121" max="5121" width="10.6640625" style="7" customWidth="1"/>
    <col min="5122" max="5122" width="8.6640625" style="7" customWidth="1"/>
    <col min="5123" max="5123" width="2.6640625" style="7" customWidth="1"/>
    <col min="5124" max="5124" width="180.6640625" style="7" customWidth="1"/>
    <col min="5125" max="5125" width="2.6640625" style="7" customWidth="1"/>
    <col min="5126" max="5126" width="20.6640625" style="7" customWidth="1"/>
    <col min="5127" max="5127" width="50.6640625" style="7" customWidth="1"/>
    <col min="5128" max="5133" width="12" style="7" customWidth="1"/>
    <col min="5134" max="5134" width="14" style="7" customWidth="1"/>
    <col min="5135" max="5376" width="9.33203125" style="7"/>
    <col min="5377" max="5377" width="10.6640625" style="7" customWidth="1"/>
    <col min="5378" max="5378" width="8.6640625" style="7" customWidth="1"/>
    <col min="5379" max="5379" width="2.6640625" style="7" customWidth="1"/>
    <col min="5380" max="5380" width="180.6640625" style="7" customWidth="1"/>
    <col min="5381" max="5381" width="2.6640625" style="7" customWidth="1"/>
    <col min="5382" max="5382" width="20.6640625" style="7" customWidth="1"/>
    <col min="5383" max="5383" width="50.6640625" style="7" customWidth="1"/>
    <col min="5384" max="5389" width="12" style="7" customWidth="1"/>
    <col min="5390" max="5390" width="14" style="7" customWidth="1"/>
    <col min="5391" max="5632" width="9.33203125" style="7"/>
    <col min="5633" max="5633" width="10.6640625" style="7" customWidth="1"/>
    <col min="5634" max="5634" width="8.6640625" style="7" customWidth="1"/>
    <col min="5635" max="5635" width="2.6640625" style="7" customWidth="1"/>
    <col min="5636" max="5636" width="180.6640625" style="7" customWidth="1"/>
    <col min="5637" max="5637" width="2.6640625" style="7" customWidth="1"/>
    <col min="5638" max="5638" width="20.6640625" style="7" customWidth="1"/>
    <col min="5639" max="5639" width="50.6640625" style="7" customWidth="1"/>
    <col min="5640" max="5645" width="12" style="7" customWidth="1"/>
    <col min="5646" max="5646" width="14" style="7" customWidth="1"/>
    <col min="5647" max="5888" width="9.33203125" style="7"/>
    <col min="5889" max="5889" width="10.6640625" style="7" customWidth="1"/>
    <col min="5890" max="5890" width="8.6640625" style="7" customWidth="1"/>
    <col min="5891" max="5891" width="2.6640625" style="7" customWidth="1"/>
    <col min="5892" max="5892" width="180.6640625" style="7" customWidth="1"/>
    <col min="5893" max="5893" width="2.6640625" style="7" customWidth="1"/>
    <col min="5894" max="5894" width="20.6640625" style="7" customWidth="1"/>
    <col min="5895" max="5895" width="50.6640625" style="7" customWidth="1"/>
    <col min="5896" max="5901" width="12" style="7" customWidth="1"/>
    <col min="5902" max="5902" width="14" style="7" customWidth="1"/>
    <col min="5903" max="6144" width="9.33203125" style="7"/>
    <col min="6145" max="6145" width="10.6640625" style="7" customWidth="1"/>
    <col min="6146" max="6146" width="8.6640625" style="7" customWidth="1"/>
    <col min="6147" max="6147" width="2.6640625" style="7" customWidth="1"/>
    <col min="6148" max="6148" width="180.6640625" style="7" customWidth="1"/>
    <col min="6149" max="6149" width="2.6640625" style="7" customWidth="1"/>
    <col min="6150" max="6150" width="20.6640625" style="7" customWidth="1"/>
    <col min="6151" max="6151" width="50.6640625" style="7" customWidth="1"/>
    <col min="6152" max="6157" width="12" style="7" customWidth="1"/>
    <col min="6158" max="6158" width="14" style="7" customWidth="1"/>
    <col min="6159" max="6400" width="9.33203125" style="7"/>
    <col min="6401" max="6401" width="10.6640625" style="7" customWidth="1"/>
    <col min="6402" max="6402" width="8.6640625" style="7" customWidth="1"/>
    <col min="6403" max="6403" width="2.6640625" style="7" customWidth="1"/>
    <col min="6404" max="6404" width="180.6640625" style="7" customWidth="1"/>
    <col min="6405" max="6405" width="2.6640625" style="7" customWidth="1"/>
    <col min="6406" max="6406" width="20.6640625" style="7" customWidth="1"/>
    <col min="6407" max="6407" width="50.6640625" style="7" customWidth="1"/>
    <col min="6408" max="6413" width="12" style="7" customWidth="1"/>
    <col min="6414" max="6414" width="14" style="7" customWidth="1"/>
    <col min="6415" max="6656" width="9.33203125" style="7"/>
    <col min="6657" max="6657" width="10.6640625" style="7" customWidth="1"/>
    <col min="6658" max="6658" width="8.6640625" style="7" customWidth="1"/>
    <col min="6659" max="6659" width="2.6640625" style="7" customWidth="1"/>
    <col min="6660" max="6660" width="180.6640625" style="7" customWidth="1"/>
    <col min="6661" max="6661" width="2.6640625" style="7" customWidth="1"/>
    <col min="6662" max="6662" width="20.6640625" style="7" customWidth="1"/>
    <col min="6663" max="6663" width="50.6640625" style="7" customWidth="1"/>
    <col min="6664" max="6669" width="12" style="7" customWidth="1"/>
    <col min="6670" max="6670" width="14" style="7" customWidth="1"/>
    <col min="6671" max="6912" width="9.33203125" style="7"/>
    <col min="6913" max="6913" width="10.6640625" style="7" customWidth="1"/>
    <col min="6914" max="6914" width="8.6640625" style="7" customWidth="1"/>
    <col min="6915" max="6915" width="2.6640625" style="7" customWidth="1"/>
    <col min="6916" max="6916" width="180.6640625" style="7" customWidth="1"/>
    <col min="6917" max="6917" width="2.6640625" style="7" customWidth="1"/>
    <col min="6918" max="6918" width="20.6640625" style="7" customWidth="1"/>
    <col min="6919" max="6919" width="50.6640625" style="7" customWidth="1"/>
    <col min="6920" max="6925" width="12" style="7" customWidth="1"/>
    <col min="6926" max="6926" width="14" style="7" customWidth="1"/>
    <col min="6927" max="7168" width="9.33203125" style="7"/>
    <col min="7169" max="7169" width="10.6640625" style="7" customWidth="1"/>
    <col min="7170" max="7170" width="8.6640625" style="7" customWidth="1"/>
    <col min="7171" max="7171" width="2.6640625" style="7" customWidth="1"/>
    <col min="7172" max="7172" width="180.6640625" style="7" customWidth="1"/>
    <col min="7173" max="7173" width="2.6640625" style="7" customWidth="1"/>
    <col min="7174" max="7174" width="20.6640625" style="7" customWidth="1"/>
    <col min="7175" max="7175" width="50.6640625" style="7" customWidth="1"/>
    <col min="7176" max="7181" width="12" style="7" customWidth="1"/>
    <col min="7182" max="7182" width="14" style="7" customWidth="1"/>
    <col min="7183" max="7424" width="9.33203125" style="7"/>
    <col min="7425" max="7425" width="10.6640625" style="7" customWidth="1"/>
    <col min="7426" max="7426" width="8.6640625" style="7" customWidth="1"/>
    <col min="7427" max="7427" width="2.6640625" style="7" customWidth="1"/>
    <col min="7428" max="7428" width="180.6640625" style="7" customWidth="1"/>
    <col min="7429" max="7429" width="2.6640625" style="7" customWidth="1"/>
    <col min="7430" max="7430" width="20.6640625" style="7" customWidth="1"/>
    <col min="7431" max="7431" width="50.6640625" style="7" customWidth="1"/>
    <col min="7432" max="7437" width="12" style="7" customWidth="1"/>
    <col min="7438" max="7438" width="14" style="7" customWidth="1"/>
    <col min="7439" max="7680" width="9.33203125" style="7"/>
    <col min="7681" max="7681" width="10.6640625" style="7" customWidth="1"/>
    <col min="7682" max="7682" width="8.6640625" style="7" customWidth="1"/>
    <col min="7683" max="7683" width="2.6640625" style="7" customWidth="1"/>
    <col min="7684" max="7684" width="180.6640625" style="7" customWidth="1"/>
    <col min="7685" max="7685" width="2.6640625" style="7" customWidth="1"/>
    <col min="7686" max="7686" width="20.6640625" style="7" customWidth="1"/>
    <col min="7687" max="7687" width="50.6640625" style="7" customWidth="1"/>
    <col min="7688" max="7693" width="12" style="7" customWidth="1"/>
    <col min="7694" max="7694" width="14" style="7" customWidth="1"/>
    <col min="7695" max="7936" width="9.33203125" style="7"/>
    <col min="7937" max="7937" width="10.6640625" style="7" customWidth="1"/>
    <col min="7938" max="7938" width="8.6640625" style="7" customWidth="1"/>
    <col min="7939" max="7939" width="2.6640625" style="7" customWidth="1"/>
    <col min="7940" max="7940" width="180.6640625" style="7" customWidth="1"/>
    <col min="7941" max="7941" width="2.6640625" style="7" customWidth="1"/>
    <col min="7942" max="7942" width="20.6640625" style="7" customWidth="1"/>
    <col min="7943" max="7943" width="50.6640625" style="7" customWidth="1"/>
    <col min="7944" max="7949" width="12" style="7" customWidth="1"/>
    <col min="7950" max="7950" width="14" style="7" customWidth="1"/>
    <col min="7951" max="8192" width="9.33203125" style="7"/>
    <col min="8193" max="8193" width="10.6640625" style="7" customWidth="1"/>
    <col min="8194" max="8194" width="8.6640625" style="7" customWidth="1"/>
    <col min="8195" max="8195" width="2.6640625" style="7" customWidth="1"/>
    <col min="8196" max="8196" width="180.6640625" style="7" customWidth="1"/>
    <col min="8197" max="8197" width="2.6640625" style="7" customWidth="1"/>
    <col min="8198" max="8198" width="20.6640625" style="7" customWidth="1"/>
    <col min="8199" max="8199" width="50.6640625" style="7" customWidth="1"/>
    <col min="8200" max="8205" width="12" style="7" customWidth="1"/>
    <col min="8206" max="8206" width="14" style="7" customWidth="1"/>
    <col min="8207" max="8448" width="9.33203125" style="7"/>
    <col min="8449" max="8449" width="10.6640625" style="7" customWidth="1"/>
    <col min="8450" max="8450" width="8.6640625" style="7" customWidth="1"/>
    <col min="8451" max="8451" width="2.6640625" style="7" customWidth="1"/>
    <col min="8452" max="8452" width="180.6640625" style="7" customWidth="1"/>
    <col min="8453" max="8453" width="2.6640625" style="7" customWidth="1"/>
    <col min="8454" max="8454" width="20.6640625" style="7" customWidth="1"/>
    <col min="8455" max="8455" width="50.6640625" style="7" customWidth="1"/>
    <col min="8456" max="8461" width="12" style="7" customWidth="1"/>
    <col min="8462" max="8462" width="14" style="7" customWidth="1"/>
    <col min="8463" max="8704" width="9.33203125" style="7"/>
    <col min="8705" max="8705" width="10.6640625" style="7" customWidth="1"/>
    <col min="8706" max="8706" width="8.6640625" style="7" customWidth="1"/>
    <col min="8707" max="8707" width="2.6640625" style="7" customWidth="1"/>
    <col min="8708" max="8708" width="180.6640625" style="7" customWidth="1"/>
    <col min="8709" max="8709" width="2.6640625" style="7" customWidth="1"/>
    <col min="8710" max="8710" width="20.6640625" style="7" customWidth="1"/>
    <col min="8711" max="8711" width="50.6640625" style="7" customWidth="1"/>
    <col min="8712" max="8717" width="12" style="7" customWidth="1"/>
    <col min="8718" max="8718" width="14" style="7" customWidth="1"/>
    <col min="8719" max="8960" width="9.33203125" style="7"/>
    <col min="8961" max="8961" width="10.6640625" style="7" customWidth="1"/>
    <col min="8962" max="8962" width="8.6640625" style="7" customWidth="1"/>
    <col min="8963" max="8963" width="2.6640625" style="7" customWidth="1"/>
    <col min="8964" max="8964" width="180.6640625" style="7" customWidth="1"/>
    <col min="8965" max="8965" width="2.6640625" style="7" customWidth="1"/>
    <col min="8966" max="8966" width="20.6640625" style="7" customWidth="1"/>
    <col min="8967" max="8967" width="50.6640625" style="7" customWidth="1"/>
    <col min="8968" max="8973" width="12" style="7" customWidth="1"/>
    <col min="8974" max="8974" width="14" style="7" customWidth="1"/>
    <col min="8975" max="9216" width="9.33203125" style="7"/>
    <col min="9217" max="9217" width="10.6640625" style="7" customWidth="1"/>
    <col min="9218" max="9218" width="8.6640625" style="7" customWidth="1"/>
    <col min="9219" max="9219" width="2.6640625" style="7" customWidth="1"/>
    <col min="9220" max="9220" width="180.6640625" style="7" customWidth="1"/>
    <col min="9221" max="9221" width="2.6640625" style="7" customWidth="1"/>
    <col min="9222" max="9222" width="20.6640625" style="7" customWidth="1"/>
    <col min="9223" max="9223" width="50.6640625" style="7" customWidth="1"/>
    <col min="9224" max="9229" width="12" style="7" customWidth="1"/>
    <col min="9230" max="9230" width="14" style="7" customWidth="1"/>
    <col min="9231" max="9472" width="9.33203125" style="7"/>
    <col min="9473" max="9473" width="10.6640625" style="7" customWidth="1"/>
    <col min="9474" max="9474" width="8.6640625" style="7" customWidth="1"/>
    <col min="9475" max="9475" width="2.6640625" style="7" customWidth="1"/>
    <col min="9476" max="9476" width="180.6640625" style="7" customWidth="1"/>
    <col min="9477" max="9477" width="2.6640625" style="7" customWidth="1"/>
    <col min="9478" max="9478" width="20.6640625" style="7" customWidth="1"/>
    <col min="9479" max="9479" width="50.6640625" style="7" customWidth="1"/>
    <col min="9480" max="9485" width="12" style="7" customWidth="1"/>
    <col min="9486" max="9486" width="14" style="7" customWidth="1"/>
    <col min="9487" max="9728" width="9.33203125" style="7"/>
    <col min="9729" max="9729" width="10.6640625" style="7" customWidth="1"/>
    <col min="9730" max="9730" width="8.6640625" style="7" customWidth="1"/>
    <col min="9731" max="9731" width="2.6640625" style="7" customWidth="1"/>
    <col min="9732" max="9732" width="180.6640625" style="7" customWidth="1"/>
    <col min="9733" max="9733" width="2.6640625" style="7" customWidth="1"/>
    <col min="9734" max="9734" width="20.6640625" style="7" customWidth="1"/>
    <col min="9735" max="9735" width="50.6640625" style="7" customWidth="1"/>
    <col min="9736" max="9741" width="12" style="7" customWidth="1"/>
    <col min="9742" max="9742" width="14" style="7" customWidth="1"/>
    <col min="9743" max="9984" width="9.33203125" style="7"/>
    <col min="9985" max="9985" width="10.6640625" style="7" customWidth="1"/>
    <col min="9986" max="9986" width="8.6640625" style="7" customWidth="1"/>
    <col min="9987" max="9987" width="2.6640625" style="7" customWidth="1"/>
    <col min="9988" max="9988" width="180.6640625" style="7" customWidth="1"/>
    <col min="9989" max="9989" width="2.6640625" style="7" customWidth="1"/>
    <col min="9990" max="9990" width="20.6640625" style="7" customWidth="1"/>
    <col min="9991" max="9991" width="50.6640625" style="7" customWidth="1"/>
    <col min="9992" max="9997" width="12" style="7" customWidth="1"/>
    <col min="9998" max="9998" width="14" style="7" customWidth="1"/>
    <col min="9999" max="10240" width="9.33203125" style="7"/>
    <col min="10241" max="10241" width="10.6640625" style="7" customWidth="1"/>
    <col min="10242" max="10242" width="8.6640625" style="7" customWidth="1"/>
    <col min="10243" max="10243" width="2.6640625" style="7" customWidth="1"/>
    <col min="10244" max="10244" width="180.6640625" style="7" customWidth="1"/>
    <col min="10245" max="10245" width="2.6640625" style="7" customWidth="1"/>
    <col min="10246" max="10246" width="20.6640625" style="7" customWidth="1"/>
    <col min="10247" max="10247" width="50.6640625" style="7" customWidth="1"/>
    <col min="10248" max="10253" width="12" style="7" customWidth="1"/>
    <col min="10254" max="10254" width="14" style="7" customWidth="1"/>
    <col min="10255" max="10496" width="9.33203125" style="7"/>
    <col min="10497" max="10497" width="10.6640625" style="7" customWidth="1"/>
    <col min="10498" max="10498" width="8.6640625" style="7" customWidth="1"/>
    <col min="10499" max="10499" width="2.6640625" style="7" customWidth="1"/>
    <col min="10500" max="10500" width="180.6640625" style="7" customWidth="1"/>
    <col min="10501" max="10501" width="2.6640625" style="7" customWidth="1"/>
    <col min="10502" max="10502" width="20.6640625" style="7" customWidth="1"/>
    <col min="10503" max="10503" width="50.6640625" style="7" customWidth="1"/>
    <col min="10504" max="10509" width="12" style="7" customWidth="1"/>
    <col min="10510" max="10510" width="14" style="7" customWidth="1"/>
    <col min="10511" max="10752" width="9.33203125" style="7"/>
    <col min="10753" max="10753" width="10.6640625" style="7" customWidth="1"/>
    <col min="10754" max="10754" width="8.6640625" style="7" customWidth="1"/>
    <col min="10755" max="10755" width="2.6640625" style="7" customWidth="1"/>
    <col min="10756" max="10756" width="180.6640625" style="7" customWidth="1"/>
    <col min="10757" max="10757" width="2.6640625" style="7" customWidth="1"/>
    <col min="10758" max="10758" width="20.6640625" style="7" customWidth="1"/>
    <col min="10759" max="10759" width="50.6640625" style="7" customWidth="1"/>
    <col min="10760" max="10765" width="12" style="7" customWidth="1"/>
    <col min="10766" max="10766" width="14" style="7" customWidth="1"/>
    <col min="10767" max="11008" width="9.33203125" style="7"/>
    <col min="11009" max="11009" width="10.6640625" style="7" customWidth="1"/>
    <col min="11010" max="11010" width="8.6640625" style="7" customWidth="1"/>
    <col min="11011" max="11011" width="2.6640625" style="7" customWidth="1"/>
    <col min="11012" max="11012" width="180.6640625" style="7" customWidth="1"/>
    <col min="11013" max="11013" width="2.6640625" style="7" customWidth="1"/>
    <col min="11014" max="11014" width="20.6640625" style="7" customWidth="1"/>
    <col min="11015" max="11015" width="50.6640625" style="7" customWidth="1"/>
    <col min="11016" max="11021" width="12" style="7" customWidth="1"/>
    <col min="11022" max="11022" width="14" style="7" customWidth="1"/>
    <col min="11023" max="11264" width="9.33203125" style="7"/>
    <col min="11265" max="11265" width="10.6640625" style="7" customWidth="1"/>
    <col min="11266" max="11266" width="8.6640625" style="7" customWidth="1"/>
    <col min="11267" max="11267" width="2.6640625" style="7" customWidth="1"/>
    <col min="11268" max="11268" width="180.6640625" style="7" customWidth="1"/>
    <col min="11269" max="11269" width="2.6640625" style="7" customWidth="1"/>
    <col min="11270" max="11270" width="20.6640625" style="7" customWidth="1"/>
    <col min="11271" max="11271" width="50.6640625" style="7" customWidth="1"/>
    <col min="11272" max="11277" width="12" style="7" customWidth="1"/>
    <col min="11278" max="11278" width="14" style="7" customWidth="1"/>
    <col min="11279" max="11520" width="9.33203125" style="7"/>
    <col min="11521" max="11521" width="10.6640625" style="7" customWidth="1"/>
    <col min="11522" max="11522" width="8.6640625" style="7" customWidth="1"/>
    <col min="11523" max="11523" width="2.6640625" style="7" customWidth="1"/>
    <col min="11524" max="11524" width="180.6640625" style="7" customWidth="1"/>
    <col min="11525" max="11525" width="2.6640625" style="7" customWidth="1"/>
    <col min="11526" max="11526" width="20.6640625" style="7" customWidth="1"/>
    <col min="11527" max="11527" width="50.6640625" style="7" customWidth="1"/>
    <col min="11528" max="11533" width="12" style="7" customWidth="1"/>
    <col min="11534" max="11534" width="14" style="7" customWidth="1"/>
    <col min="11535" max="11776" width="9.33203125" style="7"/>
    <col min="11777" max="11777" width="10.6640625" style="7" customWidth="1"/>
    <col min="11778" max="11778" width="8.6640625" style="7" customWidth="1"/>
    <col min="11779" max="11779" width="2.6640625" style="7" customWidth="1"/>
    <col min="11780" max="11780" width="180.6640625" style="7" customWidth="1"/>
    <col min="11781" max="11781" width="2.6640625" style="7" customWidth="1"/>
    <col min="11782" max="11782" width="20.6640625" style="7" customWidth="1"/>
    <col min="11783" max="11783" width="50.6640625" style="7" customWidth="1"/>
    <col min="11784" max="11789" width="12" style="7" customWidth="1"/>
    <col min="11790" max="11790" width="14" style="7" customWidth="1"/>
    <col min="11791" max="12032" width="9.33203125" style="7"/>
    <col min="12033" max="12033" width="10.6640625" style="7" customWidth="1"/>
    <col min="12034" max="12034" width="8.6640625" style="7" customWidth="1"/>
    <col min="12035" max="12035" width="2.6640625" style="7" customWidth="1"/>
    <col min="12036" max="12036" width="180.6640625" style="7" customWidth="1"/>
    <col min="12037" max="12037" width="2.6640625" style="7" customWidth="1"/>
    <col min="12038" max="12038" width="20.6640625" style="7" customWidth="1"/>
    <col min="12039" max="12039" width="50.6640625" style="7" customWidth="1"/>
    <col min="12040" max="12045" width="12" style="7" customWidth="1"/>
    <col min="12046" max="12046" width="14" style="7" customWidth="1"/>
    <col min="12047" max="12288" width="9.33203125" style="7"/>
    <col min="12289" max="12289" width="10.6640625" style="7" customWidth="1"/>
    <col min="12290" max="12290" width="8.6640625" style="7" customWidth="1"/>
    <col min="12291" max="12291" width="2.6640625" style="7" customWidth="1"/>
    <col min="12292" max="12292" width="180.6640625" style="7" customWidth="1"/>
    <col min="12293" max="12293" width="2.6640625" style="7" customWidth="1"/>
    <col min="12294" max="12294" width="20.6640625" style="7" customWidth="1"/>
    <col min="12295" max="12295" width="50.6640625" style="7" customWidth="1"/>
    <col min="12296" max="12301" width="12" style="7" customWidth="1"/>
    <col min="12302" max="12302" width="14" style="7" customWidth="1"/>
    <col min="12303" max="12544" width="9.33203125" style="7"/>
    <col min="12545" max="12545" width="10.6640625" style="7" customWidth="1"/>
    <col min="12546" max="12546" width="8.6640625" style="7" customWidth="1"/>
    <col min="12547" max="12547" width="2.6640625" style="7" customWidth="1"/>
    <col min="12548" max="12548" width="180.6640625" style="7" customWidth="1"/>
    <col min="12549" max="12549" width="2.6640625" style="7" customWidth="1"/>
    <col min="12550" max="12550" width="20.6640625" style="7" customWidth="1"/>
    <col min="12551" max="12551" width="50.6640625" style="7" customWidth="1"/>
    <col min="12552" max="12557" width="12" style="7" customWidth="1"/>
    <col min="12558" max="12558" width="14" style="7" customWidth="1"/>
    <col min="12559" max="12800" width="9.33203125" style="7"/>
    <col min="12801" max="12801" width="10.6640625" style="7" customWidth="1"/>
    <col min="12802" max="12802" width="8.6640625" style="7" customWidth="1"/>
    <col min="12803" max="12803" width="2.6640625" style="7" customWidth="1"/>
    <col min="12804" max="12804" width="180.6640625" style="7" customWidth="1"/>
    <col min="12805" max="12805" width="2.6640625" style="7" customWidth="1"/>
    <col min="12806" max="12806" width="20.6640625" style="7" customWidth="1"/>
    <col min="12807" max="12807" width="50.6640625" style="7" customWidth="1"/>
    <col min="12808" max="12813" width="12" style="7" customWidth="1"/>
    <col min="12814" max="12814" width="14" style="7" customWidth="1"/>
    <col min="12815" max="13056" width="9.33203125" style="7"/>
    <col min="13057" max="13057" width="10.6640625" style="7" customWidth="1"/>
    <col min="13058" max="13058" width="8.6640625" style="7" customWidth="1"/>
    <col min="13059" max="13059" width="2.6640625" style="7" customWidth="1"/>
    <col min="13060" max="13060" width="180.6640625" style="7" customWidth="1"/>
    <col min="13061" max="13061" width="2.6640625" style="7" customWidth="1"/>
    <col min="13062" max="13062" width="20.6640625" style="7" customWidth="1"/>
    <col min="13063" max="13063" width="50.6640625" style="7" customWidth="1"/>
    <col min="13064" max="13069" width="12" style="7" customWidth="1"/>
    <col min="13070" max="13070" width="14" style="7" customWidth="1"/>
    <col min="13071" max="13312" width="9.33203125" style="7"/>
    <col min="13313" max="13313" width="10.6640625" style="7" customWidth="1"/>
    <col min="13314" max="13314" width="8.6640625" style="7" customWidth="1"/>
    <col min="13315" max="13315" width="2.6640625" style="7" customWidth="1"/>
    <col min="13316" max="13316" width="180.6640625" style="7" customWidth="1"/>
    <col min="13317" max="13317" width="2.6640625" style="7" customWidth="1"/>
    <col min="13318" max="13318" width="20.6640625" style="7" customWidth="1"/>
    <col min="13319" max="13319" width="50.6640625" style="7" customWidth="1"/>
    <col min="13320" max="13325" width="12" style="7" customWidth="1"/>
    <col min="13326" max="13326" width="14" style="7" customWidth="1"/>
    <col min="13327" max="13568" width="9.33203125" style="7"/>
    <col min="13569" max="13569" width="10.6640625" style="7" customWidth="1"/>
    <col min="13570" max="13570" width="8.6640625" style="7" customWidth="1"/>
    <col min="13571" max="13571" width="2.6640625" style="7" customWidth="1"/>
    <col min="13572" max="13572" width="180.6640625" style="7" customWidth="1"/>
    <col min="13573" max="13573" width="2.6640625" style="7" customWidth="1"/>
    <col min="13574" max="13574" width="20.6640625" style="7" customWidth="1"/>
    <col min="13575" max="13575" width="50.6640625" style="7" customWidth="1"/>
    <col min="13576" max="13581" width="12" style="7" customWidth="1"/>
    <col min="13582" max="13582" width="14" style="7" customWidth="1"/>
    <col min="13583" max="13824" width="9.33203125" style="7"/>
    <col min="13825" max="13825" width="10.6640625" style="7" customWidth="1"/>
    <col min="13826" max="13826" width="8.6640625" style="7" customWidth="1"/>
    <col min="13827" max="13827" width="2.6640625" style="7" customWidth="1"/>
    <col min="13828" max="13828" width="180.6640625" style="7" customWidth="1"/>
    <col min="13829" max="13829" width="2.6640625" style="7" customWidth="1"/>
    <col min="13830" max="13830" width="20.6640625" style="7" customWidth="1"/>
    <col min="13831" max="13831" width="50.6640625" style="7" customWidth="1"/>
    <col min="13832" max="13837" width="12" style="7" customWidth="1"/>
    <col min="13838" max="13838" width="14" style="7" customWidth="1"/>
    <col min="13839" max="14080" width="9.33203125" style="7"/>
    <col min="14081" max="14081" width="10.6640625" style="7" customWidth="1"/>
    <col min="14082" max="14082" width="8.6640625" style="7" customWidth="1"/>
    <col min="14083" max="14083" width="2.6640625" style="7" customWidth="1"/>
    <col min="14084" max="14084" width="180.6640625" style="7" customWidth="1"/>
    <col min="14085" max="14085" width="2.6640625" style="7" customWidth="1"/>
    <col min="14086" max="14086" width="20.6640625" style="7" customWidth="1"/>
    <col min="14087" max="14087" width="50.6640625" style="7" customWidth="1"/>
    <col min="14088" max="14093" width="12" style="7" customWidth="1"/>
    <col min="14094" max="14094" width="14" style="7" customWidth="1"/>
    <col min="14095" max="14336" width="9.33203125" style="7"/>
    <col min="14337" max="14337" width="10.6640625" style="7" customWidth="1"/>
    <col min="14338" max="14338" width="8.6640625" style="7" customWidth="1"/>
    <col min="14339" max="14339" width="2.6640625" style="7" customWidth="1"/>
    <col min="14340" max="14340" width="180.6640625" style="7" customWidth="1"/>
    <col min="14341" max="14341" width="2.6640625" style="7" customWidth="1"/>
    <col min="14342" max="14342" width="20.6640625" style="7" customWidth="1"/>
    <col min="14343" max="14343" width="50.6640625" style="7" customWidth="1"/>
    <col min="14344" max="14349" width="12" style="7" customWidth="1"/>
    <col min="14350" max="14350" width="14" style="7" customWidth="1"/>
    <col min="14351" max="14592" width="9.33203125" style="7"/>
    <col min="14593" max="14593" width="10.6640625" style="7" customWidth="1"/>
    <col min="14594" max="14594" width="8.6640625" style="7" customWidth="1"/>
    <col min="14595" max="14595" width="2.6640625" style="7" customWidth="1"/>
    <col min="14596" max="14596" width="180.6640625" style="7" customWidth="1"/>
    <col min="14597" max="14597" width="2.6640625" style="7" customWidth="1"/>
    <col min="14598" max="14598" width="20.6640625" style="7" customWidth="1"/>
    <col min="14599" max="14599" width="50.6640625" style="7" customWidth="1"/>
    <col min="14600" max="14605" width="12" style="7" customWidth="1"/>
    <col min="14606" max="14606" width="14" style="7" customWidth="1"/>
    <col min="14607" max="14848" width="9.33203125" style="7"/>
    <col min="14849" max="14849" width="10.6640625" style="7" customWidth="1"/>
    <col min="14850" max="14850" width="8.6640625" style="7" customWidth="1"/>
    <col min="14851" max="14851" width="2.6640625" style="7" customWidth="1"/>
    <col min="14852" max="14852" width="180.6640625" style="7" customWidth="1"/>
    <col min="14853" max="14853" width="2.6640625" style="7" customWidth="1"/>
    <col min="14854" max="14854" width="20.6640625" style="7" customWidth="1"/>
    <col min="14855" max="14855" width="50.6640625" style="7" customWidth="1"/>
    <col min="14856" max="14861" width="12" style="7" customWidth="1"/>
    <col min="14862" max="14862" width="14" style="7" customWidth="1"/>
    <col min="14863" max="15104" width="9.33203125" style="7"/>
    <col min="15105" max="15105" width="10.6640625" style="7" customWidth="1"/>
    <col min="15106" max="15106" width="8.6640625" style="7" customWidth="1"/>
    <col min="15107" max="15107" width="2.6640625" style="7" customWidth="1"/>
    <col min="15108" max="15108" width="180.6640625" style="7" customWidth="1"/>
    <col min="15109" max="15109" width="2.6640625" style="7" customWidth="1"/>
    <col min="15110" max="15110" width="20.6640625" style="7" customWidth="1"/>
    <col min="15111" max="15111" width="50.6640625" style="7" customWidth="1"/>
    <col min="15112" max="15117" width="12" style="7" customWidth="1"/>
    <col min="15118" max="15118" width="14" style="7" customWidth="1"/>
    <col min="15119" max="15360" width="9.33203125" style="7"/>
    <col min="15361" max="15361" width="10.6640625" style="7" customWidth="1"/>
    <col min="15362" max="15362" width="8.6640625" style="7" customWidth="1"/>
    <col min="15363" max="15363" width="2.6640625" style="7" customWidth="1"/>
    <col min="15364" max="15364" width="180.6640625" style="7" customWidth="1"/>
    <col min="15365" max="15365" width="2.6640625" style="7" customWidth="1"/>
    <col min="15366" max="15366" width="20.6640625" style="7" customWidth="1"/>
    <col min="15367" max="15367" width="50.6640625" style="7" customWidth="1"/>
    <col min="15368" max="15373" width="12" style="7" customWidth="1"/>
    <col min="15374" max="15374" width="14" style="7" customWidth="1"/>
    <col min="15375" max="15616" width="9.33203125" style="7"/>
    <col min="15617" max="15617" width="10.6640625" style="7" customWidth="1"/>
    <col min="15618" max="15618" width="8.6640625" style="7" customWidth="1"/>
    <col min="15619" max="15619" width="2.6640625" style="7" customWidth="1"/>
    <col min="15620" max="15620" width="180.6640625" style="7" customWidth="1"/>
    <col min="15621" max="15621" width="2.6640625" style="7" customWidth="1"/>
    <col min="15622" max="15622" width="20.6640625" style="7" customWidth="1"/>
    <col min="15623" max="15623" width="50.6640625" style="7" customWidth="1"/>
    <col min="15624" max="15629" width="12" style="7" customWidth="1"/>
    <col min="15630" max="15630" width="14" style="7" customWidth="1"/>
    <col min="15631" max="15872" width="9.33203125" style="7"/>
    <col min="15873" max="15873" width="10.6640625" style="7" customWidth="1"/>
    <col min="15874" max="15874" width="8.6640625" style="7" customWidth="1"/>
    <col min="15875" max="15875" width="2.6640625" style="7" customWidth="1"/>
    <col min="15876" max="15876" width="180.6640625" style="7" customWidth="1"/>
    <col min="15877" max="15877" width="2.6640625" style="7" customWidth="1"/>
    <col min="15878" max="15878" width="20.6640625" style="7" customWidth="1"/>
    <col min="15879" max="15879" width="50.6640625" style="7" customWidth="1"/>
    <col min="15880" max="15885" width="12" style="7" customWidth="1"/>
    <col min="15886" max="15886" width="14" style="7" customWidth="1"/>
    <col min="15887" max="16128" width="9.33203125" style="7"/>
    <col min="16129" max="16129" width="10.6640625" style="7" customWidth="1"/>
    <col min="16130" max="16130" width="8.6640625" style="7" customWidth="1"/>
    <col min="16131" max="16131" width="2.6640625" style="7" customWidth="1"/>
    <col min="16132" max="16132" width="180.6640625" style="7" customWidth="1"/>
    <col min="16133" max="16133" width="2.6640625" style="7" customWidth="1"/>
    <col min="16134" max="16134" width="20.6640625" style="7" customWidth="1"/>
    <col min="16135" max="16135" width="50.6640625" style="7" customWidth="1"/>
    <col min="16136" max="16141" width="12" style="7" customWidth="1"/>
    <col min="16142" max="16142" width="14" style="7" customWidth="1"/>
    <col min="16143" max="16384" width="9.33203125" style="7"/>
  </cols>
  <sheetData>
    <row r="1" spans="1:14" s="182" customFormat="1" ht="35.1" customHeight="1" thickBot="1" x14ac:dyDescent="0.25">
      <c r="A1" s="176"/>
      <c r="B1" s="177"/>
      <c r="C1" s="178"/>
      <c r="D1" s="178"/>
      <c r="E1" s="179"/>
      <c r="F1" s="179"/>
      <c r="G1" s="180" t="s">
        <v>182</v>
      </c>
      <c r="H1" s="181" t="s">
        <v>161</v>
      </c>
      <c r="J1" s="183"/>
    </row>
    <row r="2" spans="1:14" s="182" customFormat="1" ht="35.1" customHeight="1" x14ac:dyDescent="0.35">
      <c r="A2" s="184" t="s">
        <v>19</v>
      </c>
      <c r="B2" s="185"/>
      <c r="C2" s="186"/>
      <c r="D2" s="186"/>
      <c r="E2" s="186"/>
      <c r="F2" s="187"/>
      <c r="G2" s="322" t="str">
        <f>IF(AND(ISBLANK($F$13),SUM('t15(1)'!$W$1:$W$65519)+SUM('t15(1)'!$R$1:$R$65519)&gt;0),"Attenzione: è necessario compilare la domanda LEG428 !!!","OK")</f>
        <v>OK</v>
      </c>
      <c r="H2" s="188"/>
      <c r="I2" s="189"/>
      <c r="J2" s="183"/>
    </row>
    <row r="3" spans="1:14" s="193" customFormat="1" ht="35.1" customHeight="1" thickBot="1" x14ac:dyDescent="0.4">
      <c r="A3" s="184" t="s">
        <v>20</v>
      </c>
      <c r="B3" s="185"/>
      <c r="C3" s="190"/>
      <c r="D3" s="190"/>
      <c r="E3" s="191"/>
      <c r="F3" s="192"/>
      <c r="G3" s="323"/>
      <c r="H3" s="188"/>
      <c r="I3" s="189"/>
      <c r="J3" s="183"/>
    </row>
    <row r="4" spans="1:14" s="200" customFormat="1" ht="35.1" customHeight="1" thickBot="1" x14ac:dyDescent="0.2">
      <c r="A4" s="194"/>
      <c r="B4" s="195"/>
      <c r="C4" s="196"/>
      <c r="D4" s="196"/>
      <c r="E4" s="197"/>
      <c r="F4" s="198"/>
      <c r="G4" s="199" t="s">
        <v>21</v>
      </c>
      <c r="I4" s="201"/>
    </row>
    <row r="5" spans="1:14" s="200" customFormat="1" ht="35.1" customHeight="1" x14ac:dyDescent="0.15">
      <c r="A5" s="202"/>
      <c r="B5" s="203"/>
      <c r="D5" s="204"/>
      <c r="E5" s="204"/>
      <c r="F5" s="205"/>
      <c r="G5" s="324" t="s">
        <v>160</v>
      </c>
      <c r="I5" s="201"/>
      <c r="J5" s="204"/>
    </row>
    <row r="6" spans="1:14" s="200" customFormat="1" ht="35.1" customHeight="1" thickBot="1" x14ac:dyDescent="0.2">
      <c r="A6" s="206" t="e">
        <f>#REF!</f>
        <v>#REF!</v>
      </c>
      <c r="B6" s="207"/>
      <c r="C6" s="208"/>
      <c r="D6" s="209"/>
      <c r="E6" s="208"/>
      <c r="F6" s="208"/>
      <c r="G6" s="325"/>
      <c r="H6" s="210"/>
      <c r="I6" s="201"/>
    </row>
    <row r="7" spans="1:14" s="200" customFormat="1" ht="35.1" customHeight="1" x14ac:dyDescent="0.15">
      <c r="A7" s="206"/>
      <c r="B7" s="211"/>
      <c r="D7" s="212" t="s">
        <v>183</v>
      </c>
      <c r="H7" s="213"/>
      <c r="I7" s="214"/>
      <c r="J7" s="213"/>
      <c r="N7" s="3" t="s">
        <v>22</v>
      </c>
    </row>
    <row r="8" spans="1:14" s="200" customFormat="1" ht="15" customHeight="1" x14ac:dyDescent="0.15">
      <c r="A8" s="206"/>
      <c r="B8" s="211"/>
      <c r="D8" s="214"/>
      <c r="H8" s="213"/>
      <c r="I8" s="214"/>
      <c r="J8" s="213"/>
      <c r="N8" s="201">
        <f>(COUNTIF(F:F,"&lt;&gt;"&amp;"")+COUNTIF(D34,"&lt;&gt;"&amp;"")+COUNTIF(D37,"&lt;&gt;"&amp;""))-2</f>
        <v>5</v>
      </c>
    </row>
    <row r="9" spans="1:14" s="200" customFormat="1" ht="10.35" customHeight="1" x14ac:dyDescent="0.15">
      <c r="A9" s="206"/>
      <c r="B9" s="211"/>
      <c r="D9" s="214"/>
      <c r="H9" s="213"/>
      <c r="I9" s="214"/>
      <c r="J9" s="213"/>
      <c r="N9" s="3"/>
    </row>
    <row r="10" spans="1:14" ht="10.35" customHeight="1" x14ac:dyDescent="0.2">
      <c r="A10" s="5"/>
      <c r="B10" s="14"/>
      <c r="D10" s="215"/>
      <c r="E10" s="5"/>
      <c r="F10" s="18"/>
      <c r="H10" s="5"/>
      <c r="I10" s="5"/>
      <c r="J10" s="6"/>
    </row>
    <row r="11" spans="1:14" s="9" customFormat="1" ht="35.25" customHeight="1" x14ac:dyDescent="0.15">
      <c r="A11" s="216" t="s">
        <v>34</v>
      </c>
      <c r="B11" s="216"/>
      <c r="C11" s="216"/>
      <c r="D11" s="217" t="s">
        <v>135</v>
      </c>
      <c r="E11" s="216"/>
      <c r="F11" s="218"/>
      <c r="G11" s="8"/>
      <c r="I11" s="219"/>
      <c r="J11" s="10"/>
    </row>
    <row r="12" spans="1:14" s="9" customFormat="1" ht="4.3499999999999996" customHeight="1" x14ac:dyDescent="0.15">
      <c r="A12" s="13"/>
      <c r="B12" s="14"/>
      <c r="D12" s="8"/>
      <c r="E12" s="11"/>
      <c r="F12" s="18"/>
      <c r="G12" s="8"/>
      <c r="I12" s="219"/>
      <c r="J12" s="10"/>
    </row>
    <row r="13" spans="1:14" s="9" customFormat="1" ht="30" customHeight="1" x14ac:dyDescent="0.15">
      <c r="A13" s="23" t="s">
        <v>184</v>
      </c>
      <c r="B13" s="40" t="s">
        <v>32</v>
      </c>
      <c r="C13" s="220" t="s">
        <v>199</v>
      </c>
      <c r="D13" s="25" t="s">
        <v>342</v>
      </c>
      <c r="F13" s="20">
        <v>10798</v>
      </c>
      <c r="G13" s="38" t="str">
        <f>IF(AND(ISBLANK(F13),C13="x",$N$8&gt;0),"Attenzione: domanda a risposta obbligatoria",IF(ISBLANK(F13),"",IF(ISNUMBER(F13),IF(F13-INT(F13)=0,"","  Errore ! Inserire un numero intero senza decimali"),"  Errore ! Inserire un numero intero senza decimali")))</f>
        <v/>
      </c>
      <c r="K13" s="16" t="str">
        <f>LEFT(A13,3)</f>
        <v>LEG</v>
      </c>
      <c r="L13" s="16" t="str">
        <f>RIGHT(A13,3)</f>
        <v>428</v>
      </c>
      <c r="M13" s="16" t="str">
        <f>B13</f>
        <v>INT</v>
      </c>
      <c r="N13" s="16">
        <f>IF(ISNUMBER(F13),ROUND(F13,0),"")</f>
        <v>10798</v>
      </c>
    </row>
    <row r="14" spans="1:14" s="9" customFormat="1" ht="4.3499999999999996" customHeight="1" x14ac:dyDescent="0.15">
      <c r="A14" s="27"/>
      <c r="B14" s="17"/>
      <c r="D14" s="11"/>
      <c r="E14" s="11"/>
      <c r="F14" s="18"/>
      <c r="G14" s="37"/>
      <c r="I14" s="219"/>
      <c r="J14" s="10"/>
    </row>
    <row r="15" spans="1:14" s="9" customFormat="1" ht="30" customHeight="1" x14ac:dyDescent="0.15">
      <c r="A15" s="23" t="s">
        <v>200</v>
      </c>
      <c r="B15" s="40" t="s">
        <v>32</v>
      </c>
      <c r="C15" s="41"/>
      <c r="D15" s="25" t="s">
        <v>201</v>
      </c>
      <c r="E15" s="41"/>
      <c r="F15" s="43">
        <v>24292</v>
      </c>
      <c r="G15" s="38" t="str">
        <f>IF(AND(ISBLANK(F15),C15="x",$N$8&gt;0),"Attenzione: domanda a risposta obbligatoria",IF(ISBLANK(F15),"",IF(ISNUMBER(F15),IF(F15-INT(F15)=0,"","  Errore ! Inserire un numero intero senza decimali"),"  Errore ! Inserire un numero intero senza decimali")))</f>
        <v/>
      </c>
      <c r="K15" s="16" t="str">
        <f>LEFT(A15,3)</f>
        <v>LEG</v>
      </c>
      <c r="L15" s="16" t="str">
        <f>RIGHT(A15,3)</f>
        <v>433</v>
      </c>
      <c r="M15" s="16" t="str">
        <f>B15</f>
        <v>INT</v>
      </c>
      <c r="N15" s="16">
        <f>IF(ISNUMBER(F15),ROUND(F15,0),"")</f>
        <v>24292</v>
      </c>
    </row>
    <row r="16" spans="1:14" s="9" customFormat="1" ht="4.3499999999999996" customHeight="1" x14ac:dyDescent="0.15">
      <c r="A16" s="26"/>
      <c r="B16" s="52"/>
      <c r="D16" s="22"/>
      <c r="E16" s="11"/>
      <c r="F16" s="18"/>
      <c r="G16" s="37"/>
      <c r="I16" s="219"/>
      <c r="J16" s="10"/>
    </row>
    <row r="17" spans="1:14" s="9" customFormat="1" ht="30" customHeight="1" x14ac:dyDescent="0.15">
      <c r="A17" s="23" t="s">
        <v>202</v>
      </c>
      <c r="B17" s="40" t="s">
        <v>32</v>
      </c>
      <c r="D17" s="25" t="s">
        <v>203</v>
      </c>
      <c r="E17" s="41"/>
      <c r="F17" s="43">
        <v>416</v>
      </c>
      <c r="G17" s="38" t="str">
        <f>IF(AND(ISBLANK(F17),C17="x",$N$8&gt;0),"Attenzione: domanda a risposta obbligatoria",IF(ISBLANK(F17),"",IF(ISNUMBER(F17),IF(F17-INT(F17)=0,"","  Errore ! Inserire un numero intero senza decimali"),"  Errore ! Inserire un numero intero senza decimali")))</f>
        <v/>
      </c>
      <c r="K17" s="16" t="str">
        <f>LEFT(A17,3)</f>
        <v>LEG</v>
      </c>
      <c r="L17" s="16" t="str">
        <f>RIGHT(A17,3)</f>
        <v>434</v>
      </c>
      <c r="M17" s="16" t="str">
        <f>B17</f>
        <v>INT</v>
      </c>
      <c r="N17" s="16">
        <f>IF(ISNUMBER(F17),ROUND(F17,0),"")</f>
        <v>416</v>
      </c>
    </row>
    <row r="18" spans="1:14" s="9" customFormat="1" ht="4.3499999999999996" customHeight="1" x14ac:dyDescent="0.15">
      <c r="A18" s="26"/>
      <c r="B18" s="52"/>
      <c r="D18" s="22"/>
      <c r="E18" s="11"/>
      <c r="F18" s="18"/>
      <c r="G18" s="37"/>
      <c r="I18" s="219"/>
      <c r="J18" s="10"/>
    </row>
    <row r="19" spans="1:14" s="9" customFormat="1" ht="30" customHeight="1" x14ac:dyDescent="0.15">
      <c r="A19" s="23" t="s">
        <v>204</v>
      </c>
      <c r="B19" s="40" t="s">
        <v>32</v>
      </c>
      <c r="D19" s="25" t="s">
        <v>205</v>
      </c>
      <c r="E19" s="41"/>
      <c r="F19" s="43"/>
      <c r="G19" s="38" t="str">
        <f>IF(AND(ISBLANK(F19),C19="x",$N$8&gt;0),"Attenzione: domanda a risposta obbligatoria",IF(ISBLANK(F19),"",IF(ISNUMBER(F19),IF(F19-INT(F19)=0,"","  Errore ! Inserire un numero intero senza decimali"),"  Errore ! Inserire un numero intero senza decimali")))</f>
        <v/>
      </c>
      <c r="K19" s="16" t="str">
        <f>LEFT(A19,3)</f>
        <v>LEG</v>
      </c>
      <c r="L19" s="16" t="str">
        <f>RIGHT(A19,3)</f>
        <v>435</v>
      </c>
      <c r="M19" s="16" t="str">
        <f>B19</f>
        <v>INT</v>
      </c>
      <c r="N19" s="16" t="str">
        <f>IF(ISNUMBER(F19),ROUND(F19,0),"")</f>
        <v/>
      </c>
    </row>
    <row r="20" spans="1:14" s="9" customFormat="1" ht="4.3499999999999996" customHeight="1" x14ac:dyDescent="0.15">
      <c r="A20" s="26"/>
      <c r="B20" s="52"/>
      <c r="D20" s="22"/>
      <c r="E20" s="11"/>
      <c r="F20" s="18"/>
      <c r="G20" s="37"/>
      <c r="I20" s="219"/>
      <c r="J20" s="10"/>
    </row>
    <row r="21" spans="1:14" s="9" customFormat="1" ht="30" customHeight="1" x14ac:dyDescent="0.15">
      <c r="A21" s="23" t="s">
        <v>206</v>
      </c>
      <c r="B21" s="40" t="s">
        <v>35</v>
      </c>
      <c r="C21" s="220" t="s">
        <v>199</v>
      </c>
      <c r="D21" s="25" t="s">
        <v>255</v>
      </c>
      <c r="E21" s="41"/>
      <c r="F21" s="221">
        <v>0.44450000000000001</v>
      </c>
      <c r="G21" s="222" t="str">
        <f>IF(AND(ISBLANK(F21),C21="x",$N$8&gt;0),"Attenzione: domanda a risposta obbligatoria",IF(ISBLANK(F21),"",IF(ISNUMBER(F21),IF(F21-ROUND(F21,4)=0,"","  Errore ! Inserire una % con al massimo due valori decimali"),"  Errore ! Inserire una % con al massimo due valori decimali")))</f>
        <v/>
      </c>
      <c r="K21" s="16" t="str">
        <f>LEFT(A21,3)</f>
        <v>LEG</v>
      </c>
      <c r="L21" s="16" t="str">
        <f>RIGHT(A21,3)</f>
        <v>436</v>
      </c>
      <c r="M21" s="16" t="str">
        <f>B21</f>
        <v>PERC</v>
      </c>
      <c r="N21" s="223">
        <f>IF(ISNUMBER(F21),ROUND(F21,4)*100,"")</f>
        <v>44.45</v>
      </c>
    </row>
    <row r="22" spans="1:14" s="9" customFormat="1" ht="4.3499999999999996" customHeight="1" x14ac:dyDescent="0.15">
      <c r="A22" s="26"/>
      <c r="B22" s="52"/>
      <c r="D22" s="22"/>
      <c r="E22" s="11"/>
      <c r="F22" s="18"/>
      <c r="G22" s="37"/>
      <c r="I22" s="219"/>
      <c r="J22" s="10"/>
    </row>
    <row r="23" spans="1:14" s="9" customFormat="1" ht="30" customHeight="1" x14ac:dyDescent="0.15">
      <c r="A23" s="23" t="s">
        <v>207</v>
      </c>
      <c r="B23" s="40" t="s">
        <v>32</v>
      </c>
      <c r="D23" s="25" t="s">
        <v>208</v>
      </c>
      <c r="E23" s="41"/>
      <c r="F23" s="224">
        <f>IF(OR(ISBLANK(F17),ISBLANK(F21)),"",F17*F21)</f>
        <v>185</v>
      </c>
      <c r="G23" s="38"/>
      <c r="K23" s="16" t="str">
        <f>LEFT(A23,3)</f>
        <v>LEG</v>
      </c>
      <c r="L23" s="16" t="str">
        <f>RIGHT(A23,3)</f>
        <v>437</v>
      </c>
      <c r="M23" s="16" t="str">
        <f>B23</f>
        <v>INT</v>
      </c>
      <c r="N23" s="16">
        <f>IF(ISNUMBER(F23),ROUND(F23,0),"")</f>
        <v>185</v>
      </c>
    </row>
    <row r="24" spans="1:14" s="9" customFormat="1" ht="4.3499999999999996" customHeight="1" x14ac:dyDescent="0.15">
      <c r="A24" s="26"/>
      <c r="B24" s="52"/>
      <c r="D24" s="22"/>
      <c r="E24" s="11"/>
      <c r="F24" s="18"/>
      <c r="G24" s="37"/>
      <c r="I24" s="219"/>
      <c r="J24" s="10"/>
    </row>
    <row r="25" spans="1:14" s="9" customFormat="1" ht="30" customHeight="1" x14ac:dyDescent="0.15">
      <c r="A25" s="23" t="s">
        <v>209</v>
      </c>
      <c r="B25" s="40" t="s">
        <v>32</v>
      </c>
      <c r="C25" s="41"/>
      <c r="D25" s="25" t="s">
        <v>210</v>
      </c>
      <c r="E25" s="41"/>
      <c r="F25" s="224" t="str">
        <f>IF(OR(ISBLANK(F19),ISBLANK(F21)),"",F19*F21)</f>
        <v/>
      </c>
      <c r="G25" s="38"/>
      <c r="K25" s="16" t="str">
        <f>LEFT(A25,3)</f>
        <v>LEG</v>
      </c>
      <c r="L25" s="16" t="str">
        <f>RIGHT(A25,3)</f>
        <v>438</v>
      </c>
      <c r="M25" s="16" t="str">
        <f>B25</f>
        <v>INT</v>
      </c>
      <c r="N25" s="16" t="str">
        <f>IF(ISNUMBER(F25),ROUND(F25,0),"")</f>
        <v/>
      </c>
    </row>
    <row r="26" spans="1:14" s="9" customFormat="1" ht="4.3499999999999996" customHeight="1" x14ac:dyDescent="0.15">
      <c r="A26" s="27"/>
      <c r="B26" s="17"/>
      <c r="D26" s="11"/>
      <c r="E26" s="11"/>
      <c r="F26" s="18"/>
      <c r="G26" s="37"/>
      <c r="I26" s="219"/>
      <c r="J26" s="10"/>
    </row>
    <row r="27" spans="1:14" s="9" customFormat="1" ht="30" customHeight="1" x14ac:dyDescent="0.15">
      <c r="A27" s="279" t="s">
        <v>343</v>
      </c>
      <c r="B27" s="291" t="s">
        <v>32</v>
      </c>
      <c r="C27" s="45"/>
      <c r="D27" s="292" t="s">
        <v>393</v>
      </c>
      <c r="E27" s="41"/>
      <c r="F27" s="43"/>
      <c r="G27" s="38" t="str">
        <f>IF(AND(ISBLANK(F27),C27="x",$N$8&gt;0),"Attenzione: domanda a risposta obbligatoria",IF(ISBLANK(F27),"",IF(ISNUMBER(F27),IF(F27-INT(F27)=0,"","  Errore ! Inserire un numero intero senza decimali"),"  Errore ! Inserire un numero intero senza decimali")))</f>
        <v/>
      </c>
      <c r="K27" s="16" t="str">
        <f>LEFT(A27,3)</f>
        <v>LEG</v>
      </c>
      <c r="L27" s="16" t="str">
        <f>RIGHT(A27,3)</f>
        <v>485</v>
      </c>
      <c r="M27" s="16" t="str">
        <f>B27</f>
        <v>INT</v>
      </c>
      <c r="N27" s="16" t="str">
        <f>IF(ISNUMBER(F27),ROUND(F27,0),"")</f>
        <v/>
      </c>
    </row>
    <row r="28" spans="1:14" s="9" customFormat="1" ht="4.3499999999999996" customHeight="1" x14ac:dyDescent="0.15">
      <c r="A28" s="27"/>
      <c r="B28" s="17"/>
      <c r="D28" s="11"/>
      <c r="E28" s="11"/>
      <c r="F28" s="18"/>
      <c r="G28" s="8"/>
      <c r="I28" s="219"/>
      <c r="J28" s="10"/>
    </row>
    <row r="29" spans="1:14" s="9" customFormat="1" ht="30" customHeight="1" x14ac:dyDescent="0.15">
      <c r="A29" s="23" t="s">
        <v>156</v>
      </c>
      <c r="B29" s="40" t="s">
        <v>32</v>
      </c>
      <c r="D29" s="25" t="s">
        <v>344</v>
      </c>
      <c r="E29" s="41"/>
      <c r="F29" s="43">
        <v>185</v>
      </c>
      <c r="G29" s="38" t="str">
        <f>IF(AND(ISBLANK(F29),C29="x",$N$8&gt;0),"Attenzione: domanda a risposta obbligatoria",IF(ISBLANK(F29),"",IF(ISNUMBER(F29),IF(F29-INT(F29)=0,"","  Errore ! Inserire un numero intero senza decimali"),"  Errore ! Inserire un numero intero senza decimali")))</f>
        <v/>
      </c>
      <c r="K29" s="16" t="str">
        <f>LEFT(A29,3)</f>
        <v>LEG</v>
      </c>
      <c r="L29" s="16" t="str">
        <f>RIGHT(A29,3)</f>
        <v>398</v>
      </c>
      <c r="M29" s="16" t="str">
        <f>B29</f>
        <v>INT</v>
      </c>
      <c r="N29" s="16">
        <f>IF(ISNUMBER(F29),ROUND(F29,0),"")</f>
        <v>185</v>
      </c>
    </row>
    <row r="30" spans="1:14" s="9" customFormat="1" ht="4.3499999999999996" customHeight="1" x14ac:dyDescent="0.15">
      <c r="A30" s="27"/>
      <c r="B30" s="17"/>
      <c r="D30" s="11"/>
      <c r="E30" s="11"/>
      <c r="F30" s="18"/>
      <c r="G30" s="8"/>
      <c r="I30" s="219"/>
      <c r="J30" s="10"/>
    </row>
    <row r="31" spans="1:14" s="9" customFormat="1" ht="16.5" x14ac:dyDescent="0.15">
      <c r="A31" s="216" t="s">
        <v>46</v>
      </c>
      <c r="B31" s="216"/>
      <c r="C31" s="216"/>
      <c r="D31" s="217" t="s">
        <v>47</v>
      </c>
      <c r="E31" s="216"/>
      <c r="F31" s="218"/>
      <c r="G31" s="8"/>
      <c r="I31" s="219"/>
      <c r="J31" s="10"/>
    </row>
    <row r="32" spans="1:14" s="9" customFormat="1" ht="4.3499999999999996" customHeight="1" x14ac:dyDescent="0.15">
      <c r="A32" s="27"/>
      <c r="B32" s="17"/>
      <c r="D32" s="11"/>
      <c r="E32" s="11"/>
      <c r="F32" s="12"/>
      <c r="G32" s="8"/>
      <c r="I32" s="219"/>
      <c r="J32" s="10"/>
    </row>
    <row r="33" spans="1:14" s="9" customFormat="1" x14ac:dyDescent="0.15">
      <c r="A33" s="13" t="s">
        <v>48</v>
      </c>
      <c r="B33" s="14" t="s">
        <v>15</v>
      </c>
      <c r="D33" s="11" t="s">
        <v>49</v>
      </c>
      <c r="F33" s="12"/>
      <c r="G33" s="8"/>
      <c r="K33" s="16" t="str">
        <f>LEFT(A33,3)</f>
        <v>INF</v>
      </c>
      <c r="L33" s="16" t="str">
        <f>RIGHT(A33,3)</f>
        <v>209</v>
      </c>
      <c r="M33" s="16" t="str">
        <f>B33</f>
        <v>NOTE</v>
      </c>
      <c r="N33" s="9" t="str">
        <f>IF(ISBLANK(D34),"",LEFT(D34,1500))</f>
        <v/>
      </c>
    </row>
    <row r="34" spans="1:14" s="9" customFormat="1" ht="45" customHeight="1" x14ac:dyDescent="0.15">
      <c r="A34" s="225"/>
      <c r="B34" s="28"/>
      <c r="D34" s="319"/>
      <c r="E34" s="320"/>
      <c r="F34" s="321"/>
      <c r="G34" s="38" t="str">
        <f>IF(LEN(D34)&gt;1500,"Attenzione, è stato superato il numero massimo di 1500 caratteri","")</f>
        <v/>
      </c>
      <c r="I34" s="219"/>
    </row>
    <row r="35" spans="1:14" s="9" customFormat="1" ht="4.3499999999999996" customHeight="1" x14ac:dyDescent="0.15">
      <c r="A35" s="29"/>
      <c r="B35" s="14"/>
      <c r="D35" s="11"/>
      <c r="E35" s="11"/>
      <c r="F35" s="30"/>
      <c r="G35" s="8"/>
      <c r="I35" s="219"/>
      <c r="J35" s="31"/>
    </row>
    <row r="36" spans="1:14" s="9" customFormat="1" x14ac:dyDescent="0.15">
      <c r="A36" s="13" t="s">
        <v>50</v>
      </c>
      <c r="B36" s="14" t="s">
        <v>15</v>
      </c>
      <c r="D36" s="11" t="s">
        <v>51</v>
      </c>
      <c r="F36" s="12"/>
      <c r="G36" s="8"/>
      <c r="K36" s="16" t="str">
        <f>LEFT(A36,3)</f>
        <v>INF</v>
      </c>
      <c r="L36" s="16" t="str">
        <f>RIGHT(A36,3)</f>
        <v>127</v>
      </c>
      <c r="M36" s="16" t="str">
        <f>B36</f>
        <v>NOTE</v>
      </c>
      <c r="N36" s="9" t="str">
        <f>IF(ISBLANK(D37),"",LEFT(D37,1500))</f>
        <v/>
      </c>
    </row>
    <row r="37" spans="1:14" s="9" customFormat="1" ht="45" customHeight="1" x14ac:dyDescent="0.15">
      <c r="A37" s="225"/>
      <c r="B37" s="28"/>
      <c r="D37" s="319"/>
      <c r="E37" s="320"/>
      <c r="F37" s="321"/>
      <c r="G37" s="38" t="str">
        <f>IF(LEN(D37)&gt;1500,"Attenzione, è stato superato il numero massimo di 1500 caratteri","")</f>
        <v/>
      </c>
      <c r="I37" s="219"/>
      <c r="K37" s="32" t="s">
        <v>16</v>
      </c>
    </row>
    <row r="38" spans="1:14" s="9" customFormat="1" ht="15.75" x14ac:dyDescent="0.15">
      <c r="A38" s="225"/>
      <c r="B38" s="28"/>
      <c r="D38" s="275"/>
      <c r="E38" s="275"/>
      <c r="F38" s="275"/>
      <c r="G38" s="38"/>
      <c r="I38" s="219"/>
      <c r="K38" s="32"/>
    </row>
    <row r="39" spans="1:14" ht="16.5" x14ac:dyDescent="0.2">
      <c r="A39" s="231" t="s">
        <v>345</v>
      </c>
      <c r="B39" s="276"/>
      <c r="C39" s="277"/>
      <c r="D39" s="277"/>
      <c r="E39" s="277"/>
      <c r="F39" s="278"/>
    </row>
    <row r="40" spans="1:14" x14ac:dyDescent="0.2">
      <c r="A40" s="231" t="s">
        <v>346</v>
      </c>
      <c r="B40" s="276"/>
      <c r="C40" s="277"/>
      <c r="D40" s="277"/>
      <c r="E40" s="277"/>
      <c r="F40" s="278"/>
    </row>
    <row r="41" spans="1:14" x14ac:dyDescent="0.2">
      <c r="A41" s="231" t="s">
        <v>347</v>
      </c>
      <c r="B41" s="276"/>
      <c r="C41" s="277"/>
      <c r="D41" s="277"/>
      <c r="E41" s="277"/>
      <c r="F41" s="278"/>
    </row>
  </sheetData>
  <sheetProtection algorithmName="SHA-512" hashValue="/hcXgz7dXjvFhc+bBOXg+9fpZv0RBjNO9ZY54sbVtvt8Zc2i/SIZ+BHEKWa23xwNwawM5Pi29Oumv7lZ6AQsgw==" saltValue="JRwm6hoLmebw5RrM2tKZFw==" spinCount="100000" sheet="1" formatColumns="0" selectLockedCells="1"/>
  <mergeCells count="4">
    <mergeCell ref="D37:F37"/>
    <mergeCell ref="G2:G3"/>
    <mergeCell ref="G5:G6"/>
    <mergeCell ref="D34:F34"/>
  </mergeCells>
  <dataValidations count="3">
    <dataValidation type="textLength" allowBlank="1" showInputMessage="1" showErrorMessage="1" errorTitle="Errore di digitazione" error="Inserire massimo 1500 caratteri" sqref="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37:F41 IZ37:JB41 SV37:SX41 ACR37:ACT41 AMN37:AMP41 AWJ37:AWL41 BGF37:BGH41 BQB37:BQD41 BZX37:BZZ41 CJT37:CJV41 CTP37:CTR41 DDL37:DDN41 DNH37:DNJ41 DXD37:DXF41 EGZ37:EHB41 EQV37:EQX41 FAR37:FAT41 FKN37:FKP41 FUJ37:FUL41 GEF37:GEH41 GOB37:GOD41 GXX37:GXZ41 HHT37:HHV41 HRP37:HRR41 IBL37:IBN41 ILH37:ILJ41 IVD37:IVF41 JEZ37:JFB41 JOV37:JOX41 JYR37:JYT41 KIN37:KIP41 KSJ37:KSL41 LCF37:LCH41 LMB37:LMD41 LVX37:LVZ41 MFT37:MFV41 MPP37:MPR41 MZL37:MZN41 NJH37:NJJ41 NTD37:NTF41 OCZ37:ODB41 OMV37:OMX41 OWR37:OWT41 PGN37:PGP41 PQJ37:PQL41 QAF37:QAH41 QKB37:QKD41 QTX37:QTZ41 RDT37:RDV41 RNP37:RNR41 RXL37:RXN41 SHH37:SHJ41 SRD37:SRF41 TAZ37:TBB41 TKV37:TKX41 TUR37:TUT41 UEN37:UEP41 UOJ37:UOL41 UYF37:UYH41 VIB37:VID41 VRX37:VRZ41 WBT37:WBV41 WLP37:WLR41 WVL37:WVN41 D65573:F65577 IZ65573:JB65577 SV65573:SX65577 ACR65573:ACT65577 AMN65573:AMP65577 AWJ65573:AWL65577 BGF65573:BGH65577 BQB65573:BQD65577 BZX65573:BZZ65577 CJT65573:CJV65577 CTP65573:CTR65577 DDL65573:DDN65577 DNH65573:DNJ65577 DXD65573:DXF65577 EGZ65573:EHB65577 EQV65573:EQX65577 FAR65573:FAT65577 FKN65573:FKP65577 FUJ65573:FUL65577 GEF65573:GEH65577 GOB65573:GOD65577 GXX65573:GXZ65577 HHT65573:HHV65577 HRP65573:HRR65577 IBL65573:IBN65577 ILH65573:ILJ65577 IVD65573:IVF65577 JEZ65573:JFB65577 JOV65573:JOX65577 JYR65573:JYT65577 KIN65573:KIP65577 KSJ65573:KSL65577 LCF65573:LCH65577 LMB65573:LMD65577 LVX65573:LVZ65577 MFT65573:MFV65577 MPP65573:MPR65577 MZL65573:MZN65577 NJH65573:NJJ65577 NTD65573:NTF65577 OCZ65573:ODB65577 OMV65573:OMX65577 OWR65573:OWT65577 PGN65573:PGP65577 PQJ65573:PQL65577 QAF65573:QAH65577 QKB65573:QKD65577 QTX65573:QTZ65577 RDT65573:RDV65577 RNP65573:RNR65577 RXL65573:RXN65577 SHH65573:SHJ65577 SRD65573:SRF65577 TAZ65573:TBB65577 TKV65573:TKX65577 TUR65573:TUT65577 UEN65573:UEP65577 UOJ65573:UOL65577 UYF65573:UYH65577 VIB65573:VID65577 VRX65573:VRZ65577 WBT65573:WBV65577 WLP65573:WLR65577 WVL65573:WVN65577 D131109:F131113 IZ131109:JB131113 SV131109:SX131113 ACR131109:ACT131113 AMN131109:AMP131113 AWJ131109:AWL131113 BGF131109:BGH131113 BQB131109:BQD131113 BZX131109:BZZ131113 CJT131109:CJV131113 CTP131109:CTR131113 DDL131109:DDN131113 DNH131109:DNJ131113 DXD131109:DXF131113 EGZ131109:EHB131113 EQV131109:EQX131113 FAR131109:FAT131113 FKN131109:FKP131113 FUJ131109:FUL131113 GEF131109:GEH131113 GOB131109:GOD131113 GXX131109:GXZ131113 HHT131109:HHV131113 HRP131109:HRR131113 IBL131109:IBN131113 ILH131109:ILJ131113 IVD131109:IVF131113 JEZ131109:JFB131113 JOV131109:JOX131113 JYR131109:JYT131113 KIN131109:KIP131113 KSJ131109:KSL131113 LCF131109:LCH131113 LMB131109:LMD131113 LVX131109:LVZ131113 MFT131109:MFV131113 MPP131109:MPR131113 MZL131109:MZN131113 NJH131109:NJJ131113 NTD131109:NTF131113 OCZ131109:ODB131113 OMV131109:OMX131113 OWR131109:OWT131113 PGN131109:PGP131113 PQJ131109:PQL131113 QAF131109:QAH131113 QKB131109:QKD131113 QTX131109:QTZ131113 RDT131109:RDV131113 RNP131109:RNR131113 RXL131109:RXN131113 SHH131109:SHJ131113 SRD131109:SRF131113 TAZ131109:TBB131113 TKV131109:TKX131113 TUR131109:TUT131113 UEN131109:UEP131113 UOJ131109:UOL131113 UYF131109:UYH131113 VIB131109:VID131113 VRX131109:VRZ131113 WBT131109:WBV131113 WLP131109:WLR131113 WVL131109:WVN131113 D196645:F196649 IZ196645:JB196649 SV196645:SX196649 ACR196645:ACT196649 AMN196645:AMP196649 AWJ196645:AWL196649 BGF196645:BGH196649 BQB196645:BQD196649 BZX196645:BZZ196649 CJT196645:CJV196649 CTP196645:CTR196649 DDL196645:DDN196649 DNH196645:DNJ196649 DXD196645:DXF196649 EGZ196645:EHB196649 EQV196645:EQX196649 FAR196645:FAT196649 FKN196645:FKP196649 FUJ196645:FUL196649 GEF196645:GEH196649 GOB196645:GOD196649 GXX196645:GXZ196649 HHT196645:HHV196649 HRP196645:HRR196649 IBL196645:IBN196649 ILH196645:ILJ196649 IVD196645:IVF196649 JEZ196645:JFB196649 JOV196645:JOX196649 JYR196645:JYT196649 KIN196645:KIP196649 KSJ196645:KSL196649 LCF196645:LCH196649 LMB196645:LMD196649 LVX196645:LVZ196649 MFT196645:MFV196649 MPP196645:MPR196649 MZL196645:MZN196649 NJH196645:NJJ196649 NTD196645:NTF196649 OCZ196645:ODB196649 OMV196645:OMX196649 OWR196645:OWT196649 PGN196645:PGP196649 PQJ196645:PQL196649 QAF196645:QAH196649 QKB196645:QKD196649 QTX196645:QTZ196649 RDT196645:RDV196649 RNP196645:RNR196649 RXL196645:RXN196649 SHH196645:SHJ196649 SRD196645:SRF196649 TAZ196645:TBB196649 TKV196645:TKX196649 TUR196645:TUT196649 UEN196645:UEP196649 UOJ196645:UOL196649 UYF196645:UYH196649 VIB196645:VID196649 VRX196645:VRZ196649 WBT196645:WBV196649 WLP196645:WLR196649 WVL196645:WVN196649 D262181:F262185 IZ262181:JB262185 SV262181:SX262185 ACR262181:ACT262185 AMN262181:AMP262185 AWJ262181:AWL262185 BGF262181:BGH262185 BQB262181:BQD262185 BZX262181:BZZ262185 CJT262181:CJV262185 CTP262181:CTR262185 DDL262181:DDN262185 DNH262181:DNJ262185 DXD262181:DXF262185 EGZ262181:EHB262185 EQV262181:EQX262185 FAR262181:FAT262185 FKN262181:FKP262185 FUJ262181:FUL262185 GEF262181:GEH262185 GOB262181:GOD262185 GXX262181:GXZ262185 HHT262181:HHV262185 HRP262181:HRR262185 IBL262181:IBN262185 ILH262181:ILJ262185 IVD262181:IVF262185 JEZ262181:JFB262185 JOV262181:JOX262185 JYR262181:JYT262185 KIN262181:KIP262185 KSJ262181:KSL262185 LCF262181:LCH262185 LMB262181:LMD262185 LVX262181:LVZ262185 MFT262181:MFV262185 MPP262181:MPR262185 MZL262181:MZN262185 NJH262181:NJJ262185 NTD262181:NTF262185 OCZ262181:ODB262185 OMV262181:OMX262185 OWR262181:OWT262185 PGN262181:PGP262185 PQJ262181:PQL262185 QAF262181:QAH262185 QKB262181:QKD262185 QTX262181:QTZ262185 RDT262181:RDV262185 RNP262181:RNR262185 RXL262181:RXN262185 SHH262181:SHJ262185 SRD262181:SRF262185 TAZ262181:TBB262185 TKV262181:TKX262185 TUR262181:TUT262185 UEN262181:UEP262185 UOJ262181:UOL262185 UYF262181:UYH262185 VIB262181:VID262185 VRX262181:VRZ262185 WBT262181:WBV262185 WLP262181:WLR262185 WVL262181:WVN262185 D327717:F327721 IZ327717:JB327721 SV327717:SX327721 ACR327717:ACT327721 AMN327717:AMP327721 AWJ327717:AWL327721 BGF327717:BGH327721 BQB327717:BQD327721 BZX327717:BZZ327721 CJT327717:CJV327721 CTP327717:CTR327721 DDL327717:DDN327721 DNH327717:DNJ327721 DXD327717:DXF327721 EGZ327717:EHB327721 EQV327717:EQX327721 FAR327717:FAT327721 FKN327717:FKP327721 FUJ327717:FUL327721 GEF327717:GEH327721 GOB327717:GOD327721 GXX327717:GXZ327721 HHT327717:HHV327721 HRP327717:HRR327721 IBL327717:IBN327721 ILH327717:ILJ327721 IVD327717:IVF327721 JEZ327717:JFB327721 JOV327717:JOX327721 JYR327717:JYT327721 KIN327717:KIP327721 KSJ327717:KSL327721 LCF327717:LCH327721 LMB327717:LMD327721 LVX327717:LVZ327721 MFT327717:MFV327721 MPP327717:MPR327721 MZL327717:MZN327721 NJH327717:NJJ327721 NTD327717:NTF327721 OCZ327717:ODB327721 OMV327717:OMX327721 OWR327717:OWT327721 PGN327717:PGP327721 PQJ327717:PQL327721 QAF327717:QAH327721 QKB327717:QKD327721 QTX327717:QTZ327721 RDT327717:RDV327721 RNP327717:RNR327721 RXL327717:RXN327721 SHH327717:SHJ327721 SRD327717:SRF327721 TAZ327717:TBB327721 TKV327717:TKX327721 TUR327717:TUT327721 UEN327717:UEP327721 UOJ327717:UOL327721 UYF327717:UYH327721 VIB327717:VID327721 VRX327717:VRZ327721 WBT327717:WBV327721 WLP327717:WLR327721 WVL327717:WVN327721 D393253:F393257 IZ393253:JB393257 SV393253:SX393257 ACR393253:ACT393257 AMN393253:AMP393257 AWJ393253:AWL393257 BGF393253:BGH393257 BQB393253:BQD393257 BZX393253:BZZ393257 CJT393253:CJV393257 CTP393253:CTR393257 DDL393253:DDN393257 DNH393253:DNJ393257 DXD393253:DXF393257 EGZ393253:EHB393257 EQV393253:EQX393257 FAR393253:FAT393257 FKN393253:FKP393257 FUJ393253:FUL393257 GEF393253:GEH393257 GOB393253:GOD393257 GXX393253:GXZ393257 HHT393253:HHV393257 HRP393253:HRR393257 IBL393253:IBN393257 ILH393253:ILJ393257 IVD393253:IVF393257 JEZ393253:JFB393257 JOV393253:JOX393257 JYR393253:JYT393257 KIN393253:KIP393257 KSJ393253:KSL393257 LCF393253:LCH393257 LMB393253:LMD393257 LVX393253:LVZ393257 MFT393253:MFV393257 MPP393253:MPR393257 MZL393253:MZN393257 NJH393253:NJJ393257 NTD393253:NTF393257 OCZ393253:ODB393257 OMV393253:OMX393257 OWR393253:OWT393257 PGN393253:PGP393257 PQJ393253:PQL393257 QAF393253:QAH393257 QKB393253:QKD393257 QTX393253:QTZ393257 RDT393253:RDV393257 RNP393253:RNR393257 RXL393253:RXN393257 SHH393253:SHJ393257 SRD393253:SRF393257 TAZ393253:TBB393257 TKV393253:TKX393257 TUR393253:TUT393257 UEN393253:UEP393257 UOJ393253:UOL393257 UYF393253:UYH393257 VIB393253:VID393257 VRX393253:VRZ393257 WBT393253:WBV393257 WLP393253:WLR393257 WVL393253:WVN393257 D458789:F458793 IZ458789:JB458793 SV458789:SX458793 ACR458789:ACT458793 AMN458789:AMP458793 AWJ458789:AWL458793 BGF458789:BGH458793 BQB458789:BQD458793 BZX458789:BZZ458793 CJT458789:CJV458793 CTP458789:CTR458793 DDL458789:DDN458793 DNH458789:DNJ458793 DXD458789:DXF458793 EGZ458789:EHB458793 EQV458789:EQX458793 FAR458789:FAT458793 FKN458789:FKP458793 FUJ458789:FUL458793 GEF458789:GEH458793 GOB458789:GOD458793 GXX458789:GXZ458793 HHT458789:HHV458793 HRP458789:HRR458793 IBL458789:IBN458793 ILH458789:ILJ458793 IVD458789:IVF458793 JEZ458789:JFB458793 JOV458789:JOX458793 JYR458789:JYT458793 KIN458789:KIP458793 KSJ458789:KSL458793 LCF458789:LCH458793 LMB458789:LMD458793 LVX458789:LVZ458793 MFT458789:MFV458793 MPP458789:MPR458793 MZL458789:MZN458793 NJH458789:NJJ458793 NTD458789:NTF458793 OCZ458789:ODB458793 OMV458789:OMX458793 OWR458789:OWT458793 PGN458789:PGP458793 PQJ458789:PQL458793 QAF458789:QAH458793 QKB458789:QKD458793 QTX458789:QTZ458793 RDT458789:RDV458793 RNP458789:RNR458793 RXL458789:RXN458793 SHH458789:SHJ458793 SRD458789:SRF458793 TAZ458789:TBB458793 TKV458789:TKX458793 TUR458789:TUT458793 UEN458789:UEP458793 UOJ458789:UOL458793 UYF458789:UYH458793 VIB458789:VID458793 VRX458789:VRZ458793 WBT458789:WBV458793 WLP458789:WLR458793 WVL458789:WVN458793 D524325:F524329 IZ524325:JB524329 SV524325:SX524329 ACR524325:ACT524329 AMN524325:AMP524329 AWJ524325:AWL524329 BGF524325:BGH524329 BQB524325:BQD524329 BZX524325:BZZ524329 CJT524325:CJV524329 CTP524325:CTR524329 DDL524325:DDN524329 DNH524325:DNJ524329 DXD524325:DXF524329 EGZ524325:EHB524329 EQV524325:EQX524329 FAR524325:FAT524329 FKN524325:FKP524329 FUJ524325:FUL524329 GEF524325:GEH524329 GOB524325:GOD524329 GXX524325:GXZ524329 HHT524325:HHV524329 HRP524325:HRR524329 IBL524325:IBN524329 ILH524325:ILJ524329 IVD524325:IVF524329 JEZ524325:JFB524329 JOV524325:JOX524329 JYR524325:JYT524329 KIN524325:KIP524329 KSJ524325:KSL524329 LCF524325:LCH524329 LMB524325:LMD524329 LVX524325:LVZ524329 MFT524325:MFV524329 MPP524325:MPR524329 MZL524325:MZN524329 NJH524325:NJJ524329 NTD524325:NTF524329 OCZ524325:ODB524329 OMV524325:OMX524329 OWR524325:OWT524329 PGN524325:PGP524329 PQJ524325:PQL524329 QAF524325:QAH524329 QKB524325:QKD524329 QTX524325:QTZ524329 RDT524325:RDV524329 RNP524325:RNR524329 RXL524325:RXN524329 SHH524325:SHJ524329 SRD524325:SRF524329 TAZ524325:TBB524329 TKV524325:TKX524329 TUR524325:TUT524329 UEN524325:UEP524329 UOJ524325:UOL524329 UYF524325:UYH524329 VIB524325:VID524329 VRX524325:VRZ524329 WBT524325:WBV524329 WLP524325:WLR524329 WVL524325:WVN524329 D589861:F589865 IZ589861:JB589865 SV589861:SX589865 ACR589861:ACT589865 AMN589861:AMP589865 AWJ589861:AWL589865 BGF589861:BGH589865 BQB589861:BQD589865 BZX589861:BZZ589865 CJT589861:CJV589865 CTP589861:CTR589865 DDL589861:DDN589865 DNH589861:DNJ589865 DXD589861:DXF589865 EGZ589861:EHB589865 EQV589861:EQX589865 FAR589861:FAT589865 FKN589861:FKP589865 FUJ589861:FUL589865 GEF589861:GEH589865 GOB589861:GOD589865 GXX589861:GXZ589865 HHT589861:HHV589865 HRP589861:HRR589865 IBL589861:IBN589865 ILH589861:ILJ589865 IVD589861:IVF589865 JEZ589861:JFB589865 JOV589861:JOX589865 JYR589861:JYT589865 KIN589861:KIP589865 KSJ589861:KSL589865 LCF589861:LCH589865 LMB589861:LMD589865 LVX589861:LVZ589865 MFT589861:MFV589865 MPP589861:MPR589865 MZL589861:MZN589865 NJH589861:NJJ589865 NTD589861:NTF589865 OCZ589861:ODB589865 OMV589861:OMX589865 OWR589861:OWT589865 PGN589861:PGP589865 PQJ589861:PQL589865 QAF589861:QAH589865 QKB589861:QKD589865 QTX589861:QTZ589865 RDT589861:RDV589865 RNP589861:RNR589865 RXL589861:RXN589865 SHH589861:SHJ589865 SRD589861:SRF589865 TAZ589861:TBB589865 TKV589861:TKX589865 TUR589861:TUT589865 UEN589861:UEP589865 UOJ589861:UOL589865 UYF589861:UYH589865 VIB589861:VID589865 VRX589861:VRZ589865 WBT589861:WBV589865 WLP589861:WLR589865 WVL589861:WVN589865 D655397:F655401 IZ655397:JB655401 SV655397:SX655401 ACR655397:ACT655401 AMN655397:AMP655401 AWJ655397:AWL655401 BGF655397:BGH655401 BQB655397:BQD655401 BZX655397:BZZ655401 CJT655397:CJV655401 CTP655397:CTR655401 DDL655397:DDN655401 DNH655397:DNJ655401 DXD655397:DXF655401 EGZ655397:EHB655401 EQV655397:EQX655401 FAR655397:FAT655401 FKN655397:FKP655401 FUJ655397:FUL655401 GEF655397:GEH655401 GOB655397:GOD655401 GXX655397:GXZ655401 HHT655397:HHV655401 HRP655397:HRR655401 IBL655397:IBN655401 ILH655397:ILJ655401 IVD655397:IVF655401 JEZ655397:JFB655401 JOV655397:JOX655401 JYR655397:JYT655401 KIN655397:KIP655401 KSJ655397:KSL655401 LCF655397:LCH655401 LMB655397:LMD655401 LVX655397:LVZ655401 MFT655397:MFV655401 MPP655397:MPR655401 MZL655397:MZN655401 NJH655397:NJJ655401 NTD655397:NTF655401 OCZ655397:ODB655401 OMV655397:OMX655401 OWR655397:OWT655401 PGN655397:PGP655401 PQJ655397:PQL655401 QAF655397:QAH655401 QKB655397:QKD655401 QTX655397:QTZ655401 RDT655397:RDV655401 RNP655397:RNR655401 RXL655397:RXN655401 SHH655397:SHJ655401 SRD655397:SRF655401 TAZ655397:TBB655401 TKV655397:TKX655401 TUR655397:TUT655401 UEN655397:UEP655401 UOJ655397:UOL655401 UYF655397:UYH655401 VIB655397:VID655401 VRX655397:VRZ655401 WBT655397:WBV655401 WLP655397:WLR655401 WVL655397:WVN655401 D720933:F720937 IZ720933:JB720937 SV720933:SX720937 ACR720933:ACT720937 AMN720933:AMP720937 AWJ720933:AWL720937 BGF720933:BGH720937 BQB720933:BQD720937 BZX720933:BZZ720937 CJT720933:CJV720937 CTP720933:CTR720937 DDL720933:DDN720937 DNH720933:DNJ720937 DXD720933:DXF720937 EGZ720933:EHB720937 EQV720933:EQX720937 FAR720933:FAT720937 FKN720933:FKP720937 FUJ720933:FUL720937 GEF720933:GEH720937 GOB720933:GOD720937 GXX720933:GXZ720937 HHT720933:HHV720937 HRP720933:HRR720937 IBL720933:IBN720937 ILH720933:ILJ720937 IVD720933:IVF720937 JEZ720933:JFB720937 JOV720933:JOX720937 JYR720933:JYT720937 KIN720933:KIP720937 KSJ720933:KSL720937 LCF720933:LCH720937 LMB720933:LMD720937 LVX720933:LVZ720937 MFT720933:MFV720937 MPP720933:MPR720937 MZL720933:MZN720937 NJH720933:NJJ720937 NTD720933:NTF720937 OCZ720933:ODB720937 OMV720933:OMX720937 OWR720933:OWT720937 PGN720933:PGP720937 PQJ720933:PQL720937 QAF720933:QAH720937 QKB720933:QKD720937 QTX720933:QTZ720937 RDT720933:RDV720937 RNP720933:RNR720937 RXL720933:RXN720937 SHH720933:SHJ720937 SRD720933:SRF720937 TAZ720933:TBB720937 TKV720933:TKX720937 TUR720933:TUT720937 UEN720933:UEP720937 UOJ720933:UOL720937 UYF720933:UYH720937 VIB720933:VID720937 VRX720933:VRZ720937 WBT720933:WBV720937 WLP720933:WLR720937 WVL720933:WVN720937 D786469:F786473 IZ786469:JB786473 SV786469:SX786473 ACR786469:ACT786473 AMN786469:AMP786473 AWJ786469:AWL786473 BGF786469:BGH786473 BQB786469:BQD786473 BZX786469:BZZ786473 CJT786469:CJV786473 CTP786469:CTR786473 DDL786469:DDN786473 DNH786469:DNJ786473 DXD786469:DXF786473 EGZ786469:EHB786473 EQV786469:EQX786473 FAR786469:FAT786473 FKN786469:FKP786473 FUJ786469:FUL786473 GEF786469:GEH786473 GOB786469:GOD786473 GXX786469:GXZ786473 HHT786469:HHV786473 HRP786469:HRR786473 IBL786469:IBN786473 ILH786469:ILJ786473 IVD786469:IVF786473 JEZ786469:JFB786473 JOV786469:JOX786473 JYR786469:JYT786473 KIN786469:KIP786473 KSJ786469:KSL786473 LCF786469:LCH786473 LMB786469:LMD786473 LVX786469:LVZ786473 MFT786469:MFV786473 MPP786469:MPR786473 MZL786469:MZN786473 NJH786469:NJJ786473 NTD786469:NTF786473 OCZ786469:ODB786473 OMV786469:OMX786473 OWR786469:OWT786473 PGN786469:PGP786473 PQJ786469:PQL786473 QAF786469:QAH786473 QKB786469:QKD786473 QTX786469:QTZ786473 RDT786469:RDV786473 RNP786469:RNR786473 RXL786469:RXN786473 SHH786469:SHJ786473 SRD786469:SRF786473 TAZ786469:TBB786473 TKV786469:TKX786473 TUR786469:TUT786473 UEN786469:UEP786473 UOJ786469:UOL786473 UYF786469:UYH786473 VIB786469:VID786473 VRX786469:VRZ786473 WBT786469:WBV786473 WLP786469:WLR786473 WVL786469:WVN786473 D852005:F852009 IZ852005:JB852009 SV852005:SX852009 ACR852005:ACT852009 AMN852005:AMP852009 AWJ852005:AWL852009 BGF852005:BGH852009 BQB852005:BQD852009 BZX852005:BZZ852009 CJT852005:CJV852009 CTP852005:CTR852009 DDL852005:DDN852009 DNH852005:DNJ852009 DXD852005:DXF852009 EGZ852005:EHB852009 EQV852005:EQX852009 FAR852005:FAT852009 FKN852005:FKP852009 FUJ852005:FUL852009 GEF852005:GEH852009 GOB852005:GOD852009 GXX852005:GXZ852009 HHT852005:HHV852009 HRP852005:HRR852009 IBL852005:IBN852009 ILH852005:ILJ852009 IVD852005:IVF852009 JEZ852005:JFB852009 JOV852005:JOX852009 JYR852005:JYT852009 KIN852005:KIP852009 KSJ852005:KSL852009 LCF852005:LCH852009 LMB852005:LMD852009 LVX852005:LVZ852009 MFT852005:MFV852009 MPP852005:MPR852009 MZL852005:MZN852009 NJH852005:NJJ852009 NTD852005:NTF852009 OCZ852005:ODB852009 OMV852005:OMX852009 OWR852005:OWT852009 PGN852005:PGP852009 PQJ852005:PQL852009 QAF852005:QAH852009 QKB852005:QKD852009 QTX852005:QTZ852009 RDT852005:RDV852009 RNP852005:RNR852009 RXL852005:RXN852009 SHH852005:SHJ852009 SRD852005:SRF852009 TAZ852005:TBB852009 TKV852005:TKX852009 TUR852005:TUT852009 UEN852005:UEP852009 UOJ852005:UOL852009 UYF852005:UYH852009 VIB852005:VID852009 VRX852005:VRZ852009 WBT852005:WBV852009 WLP852005:WLR852009 WVL852005:WVN852009 D917541:F917545 IZ917541:JB917545 SV917541:SX917545 ACR917541:ACT917545 AMN917541:AMP917545 AWJ917541:AWL917545 BGF917541:BGH917545 BQB917541:BQD917545 BZX917541:BZZ917545 CJT917541:CJV917545 CTP917541:CTR917545 DDL917541:DDN917545 DNH917541:DNJ917545 DXD917541:DXF917545 EGZ917541:EHB917545 EQV917541:EQX917545 FAR917541:FAT917545 FKN917541:FKP917545 FUJ917541:FUL917545 GEF917541:GEH917545 GOB917541:GOD917545 GXX917541:GXZ917545 HHT917541:HHV917545 HRP917541:HRR917545 IBL917541:IBN917545 ILH917541:ILJ917545 IVD917541:IVF917545 JEZ917541:JFB917545 JOV917541:JOX917545 JYR917541:JYT917545 KIN917541:KIP917545 KSJ917541:KSL917545 LCF917541:LCH917545 LMB917541:LMD917545 LVX917541:LVZ917545 MFT917541:MFV917545 MPP917541:MPR917545 MZL917541:MZN917545 NJH917541:NJJ917545 NTD917541:NTF917545 OCZ917541:ODB917545 OMV917541:OMX917545 OWR917541:OWT917545 PGN917541:PGP917545 PQJ917541:PQL917545 QAF917541:QAH917545 QKB917541:QKD917545 QTX917541:QTZ917545 RDT917541:RDV917545 RNP917541:RNR917545 RXL917541:RXN917545 SHH917541:SHJ917545 SRD917541:SRF917545 TAZ917541:TBB917545 TKV917541:TKX917545 TUR917541:TUT917545 UEN917541:UEP917545 UOJ917541:UOL917545 UYF917541:UYH917545 VIB917541:VID917545 VRX917541:VRZ917545 WBT917541:WBV917545 WLP917541:WLR917545 WVL917541:WVN917545 D983077:F983081 IZ983077:JB983081 SV983077:SX983081 ACR983077:ACT983081 AMN983077:AMP983081 AWJ983077:AWL983081 BGF983077:BGH983081 BQB983077:BQD983081 BZX983077:BZZ983081 CJT983077:CJV983081 CTP983077:CTR983081 DDL983077:DDN983081 DNH983077:DNJ983081 DXD983077:DXF983081 EGZ983077:EHB983081 EQV983077:EQX983081 FAR983077:FAT983081 FKN983077:FKP983081 FUJ983077:FUL983081 GEF983077:GEH983081 GOB983077:GOD983081 GXX983077:GXZ983081 HHT983077:HHV983081 HRP983077:HRR983081 IBL983077:IBN983081 ILH983077:ILJ983081 IVD983077:IVF983081 JEZ983077:JFB983081 JOV983077:JOX983081 JYR983077:JYT983081 KIN983077:KIP983081 KSJ983077:KSL983081 LCF983077:LCH983081 LMB983077:LMD983081 LVX983077:LVZ983081 MFT983077:MFV983081 MPP983077:MPR983081 MZL983077:MZN983081 NJH983077:NJJ983081 NTD983077:NTF983081 OCZ983077:ODB983081 OMV983077:OMX983081 OWR983077:OWT983081 PGN983077:PGP983081 PQJ983077:PQL983081 QAF983077:QAH983081 QKB983077:QKD983081 QTX983077:QTZ983081 RDT983077:RDV983081 RNP983077:RNR983081 RXL983077:RXN983081 SHH983077:SHJ983081 SRD983077:SRF983081 TAZ983077:TBB983081 TKV983077:TKX983081 TUR983077:TUT983081 UEN983077:UEP983081 UOJ983077:UOL983081 UYF983077:UYH983081 VIB983077:VID983081 VRX983077:VRZ983081 WBT983077:WBV983081 WLP983077:WLR983081 WVL983077:WVN983081">
      <formula1>0</formula1>
      <formula2>1500</formula2>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ormula1>100000000000000</formula1>
    </dataValidation>
    <dataValidation type="custom" operator="lessThan" allowBlank="1" showInputMessage="1" showErrorMessage="1" errorTitle="Errore di digitazione" error="Inserire solo valori percentuali con al massimo due cifre decimali e chiudere con il simbolo %." sqref="WVN98306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F21">
      <formula1>OR(F21=0,F21-INT(F21*10000)/10000=0)</formula1>
    </dataValidation>
  </dataValidations>
  <printOptions horizontalCentered="1"/>
  <pageMargins left="0.39370078740157483" right="0.39370078740157483" top="0.78740157480314965" bottom="0.39370078740157483" header="0.31496062992125984" footer="0.31496062992125984"/>
  <pageSetup paperSize="9" scale="44"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showGridLines="0" tabSelected="1" zoomScale="80" zoomScaleNormal="80" workbookViewId="0">
      <selection activeCell="F121" sqref="F121"/>
    </sheetView>
  </sheetViews>
  <sheetFormatPr defaultColWidth="9.33203125" defaultRowHeight="15" x14ac:dyDescent="0.2"/>
  <cols>
    <col min="1" max="1" width="10.6640625" style="33" customWidth="1"/>
    <col min="2" max="2" width="8.6640625" style="33" customWidth="1"/>
    <col min="3" max="3" width="2.6640625" style="7" customWidth="1"/>
    <col min="4" max="4" width="180.6640625" style="7" customWidth="1"/>
    <col min="5" max="5" width="2.6640625" style="7" customWidth="1"/>
    <col min="6" max="6" width="20.6640625" style="35" customWidth="1"/>
    <col min="7" max="7" width="50.6640625" style="4" customWidth="1"/>
    <col min="8" max="10" width="12" style="7" customWidth="1"/>
    <col min="11" max="13" width="12" style="7" hidden="1" customWidth="1"/>
    <col min="14" max="14" width="14.6640625" style="7" hidden="1" customWidth="1"/>
    <col min="15" max="247" width="9.33203125" style="7"/>
    <col min="248" max="248" width="10.6640625" style="7" customWidth="1"/>
    <col min="249" max="249" width="8.6640625" style="7" customWidth="1"/>
    <col min="250" max="250" width="2.6640625" style="7" customWidth="1"/>
    <col min="251" max="251" width="180.6640625" style="7" customWidth="1"/>
    <col min="252" max="252" width="2.6640625" style="7" customWidth="1"/>
    <col min="253" max="253" width="20.6640625" style="7" customWidth="1"/>
    <col min="254" max="254" width="50.6640625" style="7" customWidth="1"/>
    <col min="255" max="260" width="12" style="7" customWidth="1"/>
    <col min="261" max="261" width="14.6640625" style="7" customWidth="1"/>
    <col min="262" max="263" width="12" style="7" customWidth="1"/>
    <col min="264" max="503" width="9.33203125" style="7"/>
    <col min="504" max="504" width="10.6640625" style="7" customWidth="1"/>
    <col min="505" max="505" width="8.6640625" style="7" customWidth="1"/>
    <col min="506" max="506" width="2.6640625" style="7" customWidth="1"/>
    <col min="507" max="507" width="180.6640625" style="7" customWidth="1"/>
    <col min="508" max="508" width="2.6640625" style="7" customWidth="1"/>
    <col min="509" max="509" width="20.6640625" style="7" customWidth="1"/>
    <col min="510" max="510" width="50.6640625" style="7" customWidth="1"/>
    <col min="511" max="516" width="12" style="7" customWidth="1"/>
    <col min="517" max="517" width="14.6640625" style="7" customWidth="1"/>
    <col min="518" max="519" width="12" style="7" customWidth="1"/>
    <col min="520" max="759" width="9.33203125" style="7"/>
    <col min="760" max="760" width="10.6640625" style="7" customWidth="1"/>
    <col min="761" max="761" width="8.6640625" style="7" customWidth="1"/>
    <col min="762" max="762" width="2.6640625" style="7" customWidth="1"/>
    <col min="763" max="763" width="180.6640625" style="7" customWidth="1"/>
    <col min="764" max="764" width="2.6640625" style="7" customWidth="1"/>
    <col min="765" max="765" width="20.6640625" style="7" customWidth="1"/>
    <col min="766" max="766" width="50.6640625" style="7" customWidth="1"/>
    <col min="767" max="772" width="12" style="7" customWidth="1"/>
    <col min="773" max="773" width="14.6640625" style="7" customWidth="1"/>
    <col min="774" max="775" width="12" style="7" customWidth="1"/>
    <col min="776" max="1015" width="9.33203125" style="7"/>
    <col min="1016" max="1016" width="10.6640625" style="7" customWidth="1"/>
    <col min="1017" max="1017" width="8.6640625" style="7" customWidth="1"/>
    <col min="1018" max="1018" width="2.6640625" style="7" customWidth="1"/>
    <col min="1019" max="1019" width="180.6640625" style="7" customWidth="1"/>
    <col min="1020" max="1020" width="2.6640625" style="7" customWidth="1"/>
    <col min="1021" max="1021" width="20.6640625" style="7" customWidth="1"/>
    <col min="1022" max="1022" width="50.6640625" style="7" customWidth="1"/>
    <col min="1023" max="1028" width="12" style="7" customWidth="1"/>
    <col min="1029" max="1029" width="14.6640625" style="7" customWidth="1"/>
    <col min="1030" max="1031" width="12" style="7" customWidth="1"/>
    <col min="1032" max="1271" width="9.33203125" style="7"/>
    <col min="1272" max="1272" width="10.6640625" style="7" customWidth="1"/>
    <col min="1273" max="1273" width="8.6640625" style="7" customWidth="1"/>
    <col min="1274" max="1274" width="2.6640625" style="7" customWidth="1"/>
    <col min="1275" max="1275" width="180.6640625" style="7" customWidth="1"/>
    <col min="1276" max="1276" width="2.6640625" style="7" customWidth="1"/>
    <col min="1277" max="1277" width="20.6640625" style="7" customWidth="1"/>
    <col min="1278" max="1278" width="50.6640625" style="7" customWidth="1"/>
    <col min="1279" max="1284" width="12" style="7" customWidth="1"/>
    <col min="1285" max="1285" width="14.6640625" style="7" customWidth="1"/>
    <col min="1286" max="1287" width="12" style="7" customWidth="1"/>
    <col min="1288" max="1527" width="9.33203125" style="7"/>
    <col min="1528" max="1528" width="10.6640625" style="7" customWidth="1"/>
    <col min="1529" max="1529" width="8.6640625" style="7" customWidth="1"/>
    <col min="1530" max="1530" width="2.6640625" style="7" customWidth="1"/>
    <col min="1531" max="1531" width="180.6640625" style="7" customWidth="1"/>
    <col min="1532" max="1532" width="2.6640625" style="7" customWidth="1"/>
    <col min="1533" max="1533" width="20.6640625" style="7" customWidth="1"/>
    <col min="1534" max="1534" width="50.6640625" style="7" customWidth="1"/>
    <col min="1535" max="1540" width="12" style="7" customWidth="1"/>
    <col min="1541" max="1541" width="14.6640625" style="7" customWidth="1"/>
    <col min="1542" max="1543" width="12" style="7" customWidth="1"/>
    <col min="1544" max="1783" width="9.33203125" style="7"/>
    <col min="1784" max="1784" width="10.6640625" style="7" customWidth="1"/>
    <col min="1785" max="1785" width="8.6640625" style="7" customWidth="1"/>
    <col min="1786" max="1786" width="2.6640625" style="7" customWidth="1"/>
    <col min="1787" max="1787" width="180.6640625" style="7" customWidth="1"/>
    <col min="1788" max="1788" width="2.6640625" style="7" customWidth="1"/>
    <col min="1789" max="1789" width="20.6640625" style="7" customWidth="1"/>
    <col min="1790" max="1790" width="50.6640625" style="7" customWidth="1"/>
    <col min="1791" max="1796" width="12" style="7" customWidth="1"/>
    <col min="1797" max="1797" width="14.6640625" style="7" customWidth="1"/>
    <col min="1798" max="1799" width="12" style="7" customWidth="1"/>
    <col min="1800" max="2039" width="9.33203125" style="7"/>
    <col min="2040" max="2040" width="10.6640625" style="7" customWidth="1"/>
    <col min="2041" max="2041" width="8.6640625" style="7" customWidth="1"/>
    <col min="2042" max="2042" width="2.6640625" style="7" customWidth="1"/>
    <col min="2043" max="2043" width="180.6640625" style="7" customWidth="1"/>
    <col min="2044" max="2044" width="2.6640625" style="7" customWidth="1"/>
    <col min="2045" max="2045" width="20.6640625" style="7" customWidth="1"/>
    <col min="2046" max="2046" width="50.6640625" style="7" customWidth="1"/>
    <col min="2047" max="2052" width="12" style="7" customWidth="1"/>
    <col min="2053" max="2053" width="14.6640625" style="7" customWidth="1"/>
    <col min="2054" max="2055" width="12" style="7" customWidth="1"/>
    <col min="2056" max="2295" width="9.33203125" style="7"/>
    <col min="2296" max="2296" width="10.6640625" style="7" customWidth="1"/>
    <col min="2297" max="2297" width="8.6640625" style="7" customWidth="1"/>
    <col min="2298" max="2298" width="2.6640625" style="7" customWidth="1"/>
    <col min="2299" max="2299" width="180.6640625" style="7" customWidth="1"/>
    <col min="2300" max="2300" width="2.6640625" style="7" customWidth="1"/>
    <col min="2301" max="2301" width="20.6640625" style="7" customWidth="1"/>
    <col min="2302" max="2302" width="50.6640625" style="7" customWidth="1"/>
    <col min="2303" max="2308" width="12" style="7" customWidth="1"/>
    <col min="2309" max="2309" width="14.6640625" style="7" customWidth="1"/>
    <col min="2310" max="2311" width="12" style="7" customWidth="1"/>
    <col min="2312" max="2551" width="9.33203125" style="7"/>
    <col min="2552" max="2552" width="10.6640625" style="7" customWidth="1"/>
    <col min="2553" max="2553" width="8.6640625" style="7" customWidth="1"/>
    <col min="2554" max="2554" width="2.6640625" style="7" customWidth="1"/>
    <col min="2555" max="2555" width="180.6640625" style="7" customWidth="1"/>
    <col min="2556" max="2556" width="2.6640625" style="7" customWidth="1"/>
    <col min="2557" max="2557" width="20.6640625" style="7" customWidth="1"/>
    <col min="2558" max="2558" width="50.6640625" style="7" customWidth="1"/>
    <col min="2559" max="2564" width="12" style="7" customWidth="1"/>
    <col min="2565" max="2565" width="14.6640625" style="7" customWidth="1"/>
    <col min="2566" max="2567" width="12" style="7" customWidth="1"/>
    <col min="2568" max="2807" width="9.33203125" style="7"/>
    <col min="2808" max="2808" width="10.6640625" style="7" customWidth="1"/>
    <col min="2809" max="2809" width="8.6640625" style="7" customWidth="1"/>
    <col min="2810" max="2810" width="2.6640625" style="7" customWidth="1"/>
    <col min="2811" max="2811" width="180.6640625" style="7" customWidth="1"/>
    <col min="2812" max="2812" width="2.6640625" style="7" customWidth="1"/>
    <col min="2813" max="2813" width="20.6640625" style="7" customWidth="1"/>
    <col min="2814" max="2814" width="50.6640625" style="7" customWidth="1"/>
    <col min="2815" max="2820" width="12" style="7" customWidth="1"/>
    <col min="2821" max="2821" width="14.6640625" style="7" customWidth="1"/>
    <col min="2822" max="2823" width="12" style="7" customWidth="1"/>
    <col min="2824" max="3063" width="9.33203125" style="7"/>
    <col min="3064" max="3064" width="10.6640625" style="7" customWidth="1"/>
    <col min="3065" max="3065" width="8.6640625" style="7" customWidth="1"/>
    <col min="3066" max="3066" width="2.6640625" style="7" customWidth="1"/>
    <col min="3067" max="3067" width="180.6640625" style="7" customWidth="1"/>
    <col min="3068" max="3068" width="2.6640625" style="7" customWidth="1"/>
    <col min="3069" max="3069" width="20.6640625" style="7" customWidth="1"/>
    <col min="3070" max="3070" width="50.6640625" style="7" customWidth="1"/>
    <col min="3071" max="3076" width="12" style="7" customWidth="1"/>
    <col min="3077" max="3077" width="14.6640625" style="7" customWidth="1"/>
    <col min="3078" max="3079" width="12" style="7" customWidth="1"/>
    <col min="3080" max="3319" width="9.33203125" style="7"/>
    <col min="3320" max="3320" width="10.6640625" style="7" customWidth="1"/>
    <col min="3321" max="3321" width="8.6640625" style="7" customWidth="1"/>
    <col min="3322" max="3322" width="2.6640625" style="7" customWidth="1"/>
    <col min="3323" max="3323" width="180.6640625" style="7" customWidth="1"/>
    <col min="3324" max="3324" width="2.6640625" style="7" customWidth="1"/>
    <col min="3325" max="3325" width="20.6640625" style="7" customWidth="1"/>
    <col min="3326" max="3326" width="50.6640625" style="7" customWidth="1"/>
    <col min="3327" max="3332" width="12" style="7" customWidth="1"/>
    <col min="3333" max="3333" width="14.6640625" style="7" customWidth="1"/>
    <col min="3334" max="3335" width="12" style="7" customWidth="1"/>
    <col min="3336" max="3575" width="9.33203125" style="7"/>
    <col min="3576" max="3576" width="10.6640625" style="7" customWidth="1"/>
    <col min="3577" max="3577" width="8.6640625" style="7" customWidth="1"/>
    <col min="3578" max="3578" width="2.6640625" style="7" customWidth="1"/>
    <col min="3579" max="3579" width="180.6640625" style="7" customWidth="1"/>
    <col min="3580" max="3580" width="2.6640625" style="7" customWidth="1"/>
    <col min="3581" max="3581" width="20.6640625" style="7" customWidth="1"/>
    <col min="3582" max="3582" width="50.6640625" style="7" customWidth="1"/>
    <col min="3583" max="3588" width="12" style="7" customWidth="1"/>
    <col min="3589" max="3589" width="14.6640625" style="7" customWidth="1"/>
    <col min="3590" max="3591" width="12" style="7" customWidth="1"/>
    <col min="3592" max="3831" width="9.33203125" style="7"/>
    <col min="3832" max="3832" width="10.6640625" style="7" customWidth="1"/>
    <col min="3833" max="3833" width="8.6640625" style="7" customWidth="1"/>
    <col min="3834" max="3834" width="2.6640625" style="7" customWidth="1"/>
    <col min="3835" max="3835" width="180.6640625" style="7" customWidth="1"/>
    <col min="3836" max="3836" width="2.6640625" style="7" customWidth="1"/>
    <col min="3837" max="3837" width="20.6640625" style="7" customWidth="1"/>
    <col min="3838" max="3838" width="50.6640625" style="7" customWidth="1"/>
    <col min="3839" max="3844" width="12" style="7" customWidth="1"/>
    <col min="3845" max="3845" width="14.6640625" style="7" customWidth="1"/>
    <col min="3846" max="3847" width="12" style="7" customWidth="1"/>
    <col min="3848" max="4087" width="9.33203125" style="7"/>
    <col min="4088" max="4088" width="10.6640625" style="7" customWidth="1"/>
    <col min="4089" max="4089" width="8.6640625" style="7" customWidth="1"/>
    <col min="4090" max="4090" width="2.6640625" style="7" customWidth="1"/>
    <col min="4091" max="4091" width="180.6640625" style="7" customWidth="1"/>
    <col min="4092" max="4092" width="2.6640625" style="7" customWidth="1"/>
    <col min="4093" max="4093" width="20.6640625" style="7" customWidth="1"/>
    <col min="4094" max="4094" width="50.6640625" style="7" customWidth="1"/>
    <col min="4095" max="4100" width="12" style="7" customWidth="1"/>
    <col min="4101" max="4101" width="14.6640625" style="7" customWidth="1"/>
    <col min="4102" max="4103" width="12" style="7" customWidth="1"/>
    <col min="4104" max="4343" width="9.33203125" style="7"/>
    <col min="4344" max="4344" width="10.6640625" style="7" customWidth="1"/>
    <col min="4345" max="4345" width="8.6640625" style="7" customWidth="1"/>
    <col min="4346" max="4346" width="2.6640625" style="7" customWidth="1"/>
    <col min="4347" max="4347" width="180.6640625" style="7" customWidth="1"/>
    <col min="4348" max="4348" width="2.6640625" style="7" customWidth="1"/>
    <col min="4349" max="4349" width="20.6640625" style="7" customWidth="1"/>
    <col min="4350" max="4350" width="50.6640625" style="7" customWidth="1"/>
    <col min="4351" max="4356" width="12" style="7" customWidth="1"/>
    <col min="4357" max="4357" width="14.6640625" style="7" customWidth="1"/>
    <col min="4358" max="4359" width="12" style="7" customWidth="1"/>
    <col min="4360" max="4599" width="9.33203125" style="7"/>
    <col min="4600" max="4600" width="10.6640625" style="7" customWidth="1"/>
    <col min="4601" max="4601" width="8.6640625" style="7" customWidth="1"/>
    <col min="4602" max="4602" width="2.6640625" style="7" customWidth="1"/>
    <col min="4603" max="4603" width="180.6640625" style="7" customWidth="1"/>
    <col min="4604" max="4604" width="2.6640625" style="7" customWidth="1"/>
    <col min="4605" max="4605" width="20.6640625" style="7" customWidth="1"/>
    <col min="4606" max="4606" width="50.6640625" style="7" customWidth="1"/>
    <col min="4607" max="4612" width="12" style="7" customWidth="1"/>
    <col min="4613" max="4613" width="14.6640625" style="7" customWidth="1"/>
    <col min="4614" max="4615" width="12" style="7" customWidth="1"/>
    <col min="4616" max="4855" width="9.33203125" style="7"/>
    <col min="4856" max="4856" width="10.6640625" style="7" customWidth="1"/>
    <col min="4857" max="4857" width="8.6640625" style="7" customWidth="1"/>
    <col min="4858" max="4858" width="2.6640625" style="7" customWidth="1"/>
    <col min="4859" max="4859" width="180.6640625" style="7" customWidth="1"/>
    <col min="4860" max="4860" width="2.6640625" style="7" customWidth="1"/>
    <col min="4861" max="4861" width="20.6640625" style="7" customWidth="1"/>
    <col min="4862" max="4862" width="50.6640625" style="7" customWidth="1"/>
    <col min="4863" max="4868" width="12" style="7" customWidth="1"/>
    <col min="4869" max="4869" width="14.6640625" style="7" customWidth="1"/>
    <col min="4870" max="4871" width="12" style="7" customWidth="1"/>
    <col min="4872" max="5111" width="9.33203125" style="7"/>
    <col min="5112" max="5112" width="10.6640625" style="7" customWidth="1"/>
    <col min="5113" max="5113" width="8.6640625" style="7" customWidth="1"/>
    <col min="5114" max="5114" width="2.6640625" style="7" customWidth="1"/>
    <col min="5115" max="5115" width="180.6640625" style="7" customWidth="1"/>
    <col min="5116" max="5116" width="2.6640625" style="7" customWidth="1"/>
    <col min="5117" max="5117" width="20.6640625" style="7" customWidth="1"/>
    <col min="5118" max="5118" width="50.6640625" style="7" customWidth="1"/>
    <col min="5119" max="5124" width="12" style="7" customWidth="1"/>
    <col min="5125" max="5125" width="14.6640625" style="7" customWidth="1"/>
    <col min="5126" max="5127" width="12" style="7" customWidth="1"/>
    <col min="5128" max="5367" width="9.33203125" style="7"/>
    <col min="5368" max="5368" width="10.6640625" style="7" customWidth="1"/>
    <col min="5369" max="5369" width="8.6640625" style="7" customWidth="1"/>
    <col min="5370" max="5370" width="2.6640625" style="7" customWidth="1"/>
    <col min="5371" max="5371" width="180.6640625" style="7" customWidth="1"/>
    <col min="5372" max="5372" width="2.6640625" style="7" customWidth="1"/>
    <col min="5373" max="5373" width="20.6640625" style="7" customWidth="1"/>
    <col min="5374" max="5374" width="50.6640625" style="7" customWidth="1"/>
    <col min="5375" max="5380" width="12" style="7" customWidth="1"/>
    <col min="5381" max="5381" width="14.6640625" style="7" customWidth="1"/>
    <col min="5382" max="5383" width="12" style="7" customWidth="1"/>
    <col min="5384" max="5623" width="9.33203125" style="7"/>
    <col min="5624" max="5624" width="10.6640625" style="7" customWidth="1"/>
    <col min="5625" max="5625" width="8.6640625" style="7" customWidth="1"/>
    <col min="5626" max="5626" width="2.6640625" style="7" customWidth="1"/>
    <col min="5627" max="5627" width="180.6640625" style="7" customWidth="1"/>
    <col min="5628" max="5628" width="2.6640625" style="7" customWidth="1"/>
    <col min="5629" max="5629" width="20.6640625" style="7" customWidth="1"/>
    <col min="5630" max="5630" width="50.6640625" style="7" customWidth="1"/>
    <col min="5631" max="5636" width="12" style="7" customWidth="1"/>
    <col min="5637" max="5637" width="14.6640625" style="7" customWidth="1"/>
    <col min="5638" max="5639" width="12" style="7" customWidth="1"/>
    <col min="5640" max="5879" width="9.33203125" style="7"/>
    <col min="5880" max="5880" width="10.6640625" style="7" customWidth="1"/>
    <col min="5881" max="5881" width="8.6640625" style="7" customWidth="1"/>
    <col min="5882" max="5882" width="2.6640625" style="7" customWidth="1"/>
    <col min="5883" max="5883" width="180.6640625" style="7" customWidth="1"/>
    <col min="5884" max="5884" width="2.6640625" style="7" customWidth="1"/>
    <col min="5885" max="5885" width="20.6640625" style="7" customWidth="1"/>
    <col min="5886" max="5886" width="50.6640625" style="7" customWidth="1"/>
    <col min="5887" max="5892" width="12" style="7" customWidth="1"/>
    <col min="5893" max="5893" width="14.6640625" style="7" customWidth="1"/>
    <col min="5894" max="5895" width="12" style="7" customWidth="1"/>
    <col min="5896" max="6135" width="9.33203125" style="7"/>
    <col min="6136" max="6136" width="10.6640625" style="7" customWidth="1"/>
    <col min="6137" max="6137" width="8.6640625" style="7" customWidth="1"/>
    <col min="6138" max="6138" width="2.6640625" style="7" customWidth="1"/>
    <col min="6139" max="6139" width="180.6640625" style="7" customWidth="1"/>
    <col min="6140" max="6140" width="2.6640625" style="7" customWidth="1"/>
    <col min="6141" max="6141" width="20.6640625" style="7" customWidth="1"/>
    <col min="6142" max="6142" width="50.6640625" style="7" customWidth="1"/>
    <col min="6143" max="6148" width="12" style="7" customWidth="1"/>
    <col min="6149" max="6149" width="14.6640625" style="7" customWidth="1"/>
    <col min="6150" max="6151" width="12" style="7" customWidth="1"/>
    <col min="6152" max="6391" width="9.33203125" style="7"/>
    <col min="6392" max="6392" width="10.6640625" style="7" customWidth="1"/>
    <col min="6393" max="6393" width="8.6640625" style="7" customWidth="1"/>
    <col min="6394" max="6394" width="2.6640625" style="7" customWidth="1"/>
    <col min="6395" max="6395" width="180.6640625" style="7" customWidth="1"/>
    <col min="6396" max="6396" width="2.6640625" style="7" customWidth="1"/>
    <col min="6397" max="6397" width="20.6640625" style="7" customWidth="1"/>
    <col min="6398" max="6398" width="50.6640625" style="7" customWidth="1"/>
    <col min="6399" max="6404" width="12" style="7" customWidth="1"/>
    <col min="6405" max="6405" width="14.6640625" style="7" customWidth="1"/>
    <col min="6406" max="6407" width="12" style="7" customWidth="1"/>
    <col min="6408" max="6647" width="9.33203125" style="7"/>
    <col min="6648" max="6648" width="10.6640625" style="7" customWidth="1"/>
    <col min="6649" max="6649" width="8.6640625" style="7" customWidth="1"/>
    <col min="6650" max="6650" width="2.6640625" style="7" customWidth="1"/>
    <col min="6651" max="6651" width="180.6640625" style="7" customWidth="1"/>
    <col min="6652" max="6652" width="2.6640625" style="7" customWidth="1"/>
    <col min="6653" max="6653" width="20.6640625" style="7" customWidth="1"/>
    <col min="6654" max="6654" width="50.6640625" style="7" customWidth="1"/>
    <col min="6655" max="6660" width="12" style="7" customWidth="1"/>
    <col min="6661" max="6661" width="14.6640625" style="7" customWidth="1"/>
    <col min="6662" max="6663" width="12" style="7" customWidth="1"/>
    <col min="6664" max="6903" width="9.33203125" style="7"/>
    <col min="6904" max="6904" width="10.6640625" style="7" customWidth="1"/>
    <col min="6905" max="6905" width="8.6640625" style="7" customWidth="1"/>
    <col min="6906" max="6906" width="2.6640625" style="7" customWidth="1"/>
    <col min="6907" max="6907" width="180.6640625" style="7" customWidth="1"/>
    <col min="6908" max="6908" width="2.6640625" style="7" customWidth="1"/>
    <col min="6909" max="6909" width="20.6640625" style="7" customWidth="1"/>
    <col min="6910" max="6910" width="50.6640625" style="7" customWidth="1"/>
    <col min="6911" max="6916" width="12" style="7" customWidth="1"/>
    <col min="6917" max="6917" width="14.6640625" style="7" customWidth="1"/>
    <col min="6918" max="6919" width="12" style="7" customWidth="1"/>
    <col min="6920" max="7159" width="9.33203125" style="7"/>
    <col min="7160" max="7160" width="10.6640625" style="7" customWidth="1"/>
    <col min="7161" max="7161" width="8.6640625" style="7" customWidth="1"/>
    <col min="7162" max="7162" width="2.6640625" style="7" customWidth="1"/>
    <col min="7163" max="7163" width="180.6640625" style="7" customWidth="1"/>
    <col min="7164" max="7164" width="2.6640625" style="7" customWidth="1"/>
    <col min="7165" max="7165" width="20.6640625" style="7" customWidth="1"/>
    <col min="7166" max="7166" width="50.6640625" style="7" customWidth="1"/>
    <col min="7167" max="7172" width="12" style="7" customWidth="1"/>
    <col min="7173" max="7173" width="14.6640625" style="7" customWidth="1"/>
    <col min="7174" max="7175" width="12" style="7" customWidth="1"/>
    <col min="7176" max="7415" width="9.33203125" style="7"/>
    <col min="7416" max="7416" width="10.6640625" style="7" customWidth="1"/>
    <col min="7417" max="7417" width="8.6640625" style="7" customWidth="1"/>
    <col min="7418" max="7418" width="2.6640625" style="7" customWidth="1"/>
    <col min="7419" max="7419" width="180.6640625" style="7" customWidth="1"/>
    <col min="7420" max="7420" width="2.6640625" style="7" customWidth="1"/>
    <col min="7421" max="7421" width="20.6640625" style="7" customWidth="1"/>
    <col min="7422" max="7422" width="50.6640625" style="7" customWidth="1"/>
    <col min="7423" max="7428" width="12" style="7" customWidth="1"/>
    <col min="7429" max="7429" width="14.6640625" style="7" customWidth="1"/>
    <col min="7430" max="7431" width="12" style="7" customWidth="1"/>
    <col min="7432" max="7671" width="9.33203125" style="7"/>
    <col min="7672" max="7672" width="10.6640625" style="7" customWidth="1"/>
    <col min="7673" max="7673" width="8.6640625" style="7" customWidth="1"/>
    <col min="7674" max="7674" width="2.6640625" style="7" customWidth="1"/>
    <col min="7675" max="7675" width="180.6640625" style="7" customWidth="1"/>
    <col min="7676" max="7676" width="2.6640625" style="7" customWidth="1"/>
    <col min="7677" max="7677" width="20.6640625" style="7" customWidth="1"/>
    <col min="7678" max="7678" width="50.6640625" style="7" customWidth="1"/>
    <col min="7679" max="7684" width="12" style="7" customWidth="1"/>
    <col min="7685" max="7685" width="14.6640625" style="7" customWidth="1"/>
    <col min="7686" max="7687" width="12" style="7" customWidth="1"/>
    <col min="7688" max="7927" width="9.33203125" style="7"/>
    <col min="7928" max="7928" width="10.6640625" style="7" customWidth="1"/>
    <col min="7929" max="7929" width="8.6640625" style="7" customWidth="1"/>
    <col min="7930" max="7930" width="2.6640625" style="7" customWidth="1"/>
    <col min="7931" max="7931" width="180.6640625" style="7" customWidth="1"/>
    <col min="7932" max="7932" width="2.6640625" style="7" customWidth="1"/>
    <col min="7933" max="7933" width="20.6640625" style="7" customWidth="1"/>
    <col min="7934" max="7934" width="50.6640625" style="7" customWidth="1"/>
    <col min="7935" max="7940" width="12" style="7" customWidth="1"/>
    <col min="7941" max="7941" width="14.6640625" style="7" customWidth="1"/>
    <col min="7942" max="7943" width="12" style="7" customWidth="1"/>
    <col min="7944" max="8183" width="9.33203125" style="7"/>
    <col min="8184" max="8184" width="10.6640625" style="7" customWidth="1"/>
    <col min="8185" max="8185" width="8.6640625" style="7" customWidth="1"/>
    <col min="8186" max="8186" width="2.6640625" style="7" customWidth="1"/>
    <col min="8187" max="8187" width="180.6640625" style="7" customWidth="1"/>
    <col min="8188" max="8188" width="2.6640625" style="7" customWidth="1"/>
    <col min="8189" max="8189" width="20.6640625" style="7" customWidth="1"/>
    <col min="8190" max="8190" width="50.6640625" style="7" customWidth="1"/>
    <col min="8191" max="8196" width="12" style="7" customWidth="1"/>
    <col min="8197" max="8197" width="14.6640625" style="7" customWidth="1"/>
    <col min="8198" max="8199" width="12" style="7" customWidth="1"/>
    <col min="8200" max="8439" width="9.33203125" style="7"/>
    <col min="8440" max="8440" width="10.6640625" style="7" customWidth="1"/>
    <col min="8441" max="8441" width="8.6640625" style="7" customWidth="1"/>
    <col min="8442" max="8442" width="2.6640625" style="7" customWidth="1"/>
    <col min="8443" max="8443" width="180.6640625" style="7" customWidth="1"/>
    <col min="8444" max="8444" width="2.6640625" style="7" customWidth="1"/>
    <col min="8445" max="8445" width="20.6640625" style="7" customWidth="1"/>
    <col min="8446" max="8446" width="50.6640625" style="7" customWidth="1"/>
    <col min="8447" max="8452" width="12" style="7" customWidth="1"/>
    <col min="8453" max="8453" width="14.6640625" style="7" customWidth="1"/>
    <col min="8454" max="8455" width="12" style="7" customWidth="1"/>
    <col min="8456" max="8695" width="9.33203125" style="7"/>
    <col min="8696" max="8696" width="10.6640625" style="7" customWidth="1"/>
    <col min="8697" max="8697" width="8.6640625" style="7" customWidth="1"/>
    <col min="8698" max="8698" width="2.6640625" style="7" customWidth="1"/>
    <col min="8699" max="8699" width="180.6640625" style="7" customWidth="1"/>
    <col min="8700" max="8700" width="2.6640625" style="7" customWidth="1"/>
    <col min="8701" max="8701" width="20.6640625" style="7" customWidth="1"/>
    <col min="8702" max="8702" width="50.6640625" style="7" customWidth="1"/>
    <col min="8703" max="8708" width="12" style="7" customWidth="1"/>
    <col min="8709" max="8709" width="14.6640625" style="7" customWidth="1"/>
    <col min="8710" max="8711" width="12" style="7" customWidth="1"/>
    <col min="8712" max="8951" width="9.33203125" style="7"/>
    <col min="8952" max="8952" width="10.6640625" style="7" customWidth="1"/>
    <col min="8953" max="8953" width="8.6640625" style="7" customWidth="1"/>
    <col min="8954" max="8954" width="2.6640625" style="7" customWidth="1"/>
    <col min="8955" max="8955" width="180.6640625" style="7" customWidth="1"/>
    <col min="8956" max="8956" width="2.6640625" style="7" customWidth="1"/>
    <col min="8957" max="8957" width="20.6640625" style="7" customWidth="1"/>
    <col min="8958" max="8958" width="50.6640625" style="7" customWidth="1"/>
    <col min="8959" max="8964" width="12" style="7" customWidth="1"/>
    <col min="8965" max="8965" width="14.6640625" style="7" customWidth="1"/>
    <col min="8966" max="8967" width="12" style="7" customWidth="1"/>
    <col min="8968" max="9207" width="9.33203125" style="7"/>
    <col min="9208" max="9208" width="10.6640625" style="7" customWidth="1"/>
    <col min="9209" max="9209" width="8.6640625" style="7" customWidth="1"/>
    <col min="9210" max="9210" width="2.6640625" style="7" customWidth="1"/>
    <col min="9211" max="9211" width="180.6640625" style="7" customWidth="1"/>
    <col min="9212" max="9212" width="2.6640625" style="7" customWidth="1"/>
    <col min="9213" max="9213" width="20.6640625" style="7" customWidth="1"/>
    <col min="9214" max="9214" width="50.6640625" style="7" customWidth="1"/>
    <col min="9215" max="9220" width="12" style="7" customWidth="1"/>
    <col min="9221" max="9221" width="14.6640625" style="7" customWidth="1"/>
    <col min="9222" max="9223" width="12" style="7" customWidth="1"/>
    <col min="9224" max="9463" width="9.33203125" style="7"/>
    <col min="9464" max="9464" width="10.6640625" style="7" customWidth="1"/>
    <col min="9465" max="9465" width="8.6640625" style="7" customWidth="1"/>
    <col min="9466" max="9466" width="2.6640625" style="7" customWidth="1"/>
    <col min="9467" max="9467" width="180.6640625" style="7" customWidth="1"/>
    <col min="9468" max="9468" width="2.6640625" style="7" customWidth="1"/>
    <col min="9469" max="9469" width="20.6640625" style="7" customWidth="1"/>
    <col min="9470" max="9470" width="50.6640625" style="7" customWidth="1"/>
    <col min="9471" max="9476" width="12" style="7" customWidth="1"/>
    <col min="9477" max="9477" width="14.6640625" style="7" customWidth="1"/>
    <col min="9478" max="9479" width="12" style="7" customWidth="1"/>
    <col min="9480" max="9719" width="9.33203125" style="7"/>
    <col min="9720" max="9720" width="10.6640625" style="7" customWidth="1"/>
    <col min="9721" max="9721" width="8.6640625" style="7" customWidth="1"/>
    <col min="9722" max="9722" width="2.6640625" style="7" customWidth="1"/>
    <col min="9723" max="9723" width="180.6640625" style="7" customWidth="1"/>
    <col min="9724" max="9724" width="2.6640625" style="7" customWidth="1"/>
    <col min="9725" max="9725" width="20.6640625" style="7" customWidth="1"/>
    <col min="9726" max="9726" width="50.6640625" style="7" customWidth="1"/>
    <col min="9727" max="9732" width="12" style="7" customWidth="1"/>
    <col min="9733" max="9733" width="14.6640625" style="7" customWidth="1"/>
    <col min="9734" max="9735" width="12" style="7" customWidth="1"/>
    <col min="9736" max="9975" width="9.33203125" style="7"/>
    <col min="9976" max="9976" width="10.6640625" style="7" customWidth="1"/>
    <col min="9977" max="9977" width="8.6640625" style="7" customWidth="1"/>
    <col min="9978" max="9978" width="2.6640625" style="7" customWidth="1"/>
    <col min="9979" max="9979" width="180.6640625" style="7" customWidth="1"/>
    <col min="9980" max="9980" width="2.6640625" style="7" customWidth="1"/>
    <col min="9981" max="9981" width="20.6640625" style="7" customWidth="1"/>
    <col min="9982" max="9982" width="50.6640625" style="7" customWidth="1"/>
    <col min="9983" max="9988" width="12" style="7" customWidth="1"/>
    <col min="9989" max="9989" width="14.6640625" style="7" customWidth="1"/>
    <col min="9990" max="9991" width="12" style="7" customWidth="1"/>
    <col min="9992" max="10231" width="9.33203125" style="7"/>
    <col min="10232" max="10232" width="10.6640625" style="7" customWidth="1"/>
    <col min="10233" max="10233" width="8.6640625" style="7" customWidth="1"/>
    <col min="10234" max="10234" width="2.6640625" style="7" customWidth="1"/>
    <col min="10235" max="10235" width="180.6640625" style="7" customWidth="1"/>
    <col min="10236" max="10236" width="2.6640625" style="7" customWidth="1"/>
    <col min="10237" max="10237" width="20.6640625" style="7" customWidth="1"/>
    <col min="10238" max="10238" width="50.6640625" style="7" customWidth="1"/>
    <col min="10239" max="10244" width="12" style="7" customWidth="1"/>
    <col min="10245" max="10245" width="14.6640625" style="7" customWidth="1"/>
    <col min="10246" max="10247" width="12" style="7" customWidth="1"/>
    <col min="10248" max="10487" width="9.33203125" style="7"/>
    <col min="10488" max="10488" width="10.6640625" style="7" customWidth="1"/>
    <col min="10489" max="10489" width="8.6640625" style="7" customWidth="1"/>
    <col min="10490" max="10490" width="2.6640625" style="7" customWidth="1"/>
    <col min="10491" max="10491" width="180.6640625" style="7" customWidth="1"/>
    <col min="10492" max="10492" width="2.6640625" style="7" customWidth="1"/>
    <col min="10493" max="10493" width="20.6640625" style="7" customWidth="1"/>
    <col min="10494" max="10494" width="50.6640625" style="7" customWidth="1"/>
    <col min="10495" max="10500" width="12" style="7" customWidth="1"/>
    <col min="10501" max="10501" width="14.6640625" style="7" customWidth="1"/>
    <col min="10502" max="10503" width="12" style="7" customWidth="1"/>
    <col min="10504" max="10743" width="9.33203125" style="7"/>
    <col min="10744" max="10744" width="10.6640625" style="7" customWidth="1"/>
    <col min="10745" max="10745" width="8.6640625" style="7" customWidth="1"/>
    <col min="10746" max="10746" width="2.6640625" style="7" customWidth="1"/>
    <col min="10747" max="10747" width="180.6640625" style="7" customWidth="1"/>
    <col min="10748" max="10748" width="2.6640625" style="7" customWidth="1"/>
    <col min="10749" max="10749" width="20.6640625" style="7" customWidth="1"/>
    <col min="10750" max="10750" width="50.6640625" style="7" customWidth="1"/>
    <col min="10751" max="10756" width="12" style="7" customWidth="1"/>
    <col min="10757" max="10757" width="14.6640625" style="7" customWidth="1"/>
    <col min="10758" max="10759" width="12" style="7" customWidth="1"/>
    <col min="10760" max="10999" width="9.33203125" style="7"/>
    <col min="11000" max="11000" width="10.6640625" style="7" customWidth="1"/>
    <col min="11001" max="11001" width="8.6640625" style="7" customWidth="1"/>
    <col min="11002" max="11002" width="2.6640625" style="7" customWidth="1"/>
    <col min="11003" max="11003" width="180.6640625" style="7" customWidth="1"/>
    <col min="11004" max="11004" width="2.6640625" style="7" customWidth="1"/>
    <col min="11005" max="11005" width="20.6640625" style="7" customWidth="1"/>
    <col min="11006" max="11006" width="50.6640625" style="7" customWidth="1"/>
    <col min="11007" max="11012" width="12" style="7" customWidth="1"/>
    <col min="11013" max="11013" width="14.6640625" style="7" customWidth="1"/>
    <col min="11014" max="11015" width="12" style="7" customWidth="1"/>
    <col min="11016" max="11255" width="9.33203125" style="7"/>
    <col min="11256" max="11256" width="10.6640625" style="7" customWidth="1"/>
    <col min="11257" max="11257" width="8.6640625" style="7" customWidth="1"/>
    <col min="11258" max="11258" width="2.6640625" style="7" customWidth="1"/>
    <col min="11259" max="11259" width="180.6640625" style="7" customWidth="1"/>
    <col min="11260" max="11260" width="2.6640625" style="7" customWidth="1"/>
    <col min="11261" max="11261" width="20.6640625" style="7" customWidth="1"/>
    <col min="11262" max="11262" width="50.6640625" style="7" customWidth="1"/>
    <col min="11263" max="11268" width="12" style="7" customWidth="1"/>
    <col min="11269" max="11269" width="14.6640625" style="7" customWidth="1"/>
    <col min="11270" max="11271" width="12" style="7" customWidth="1"/>
    <col min="11272" max="11511" width="9.33203125" style="7"/>
    <col min="11512" max="11512" width="10.6640625" style="7" customWidth="1"/>
    <col min="11513" max="11513" width="8.6640625" style="7" customWidth="1"/>
    <col min="11514" max="11514" width="2.6640625" style="7" customWidth="1"/>
    <col min="11515" max="11515" width="180.6640625" style="7" customWidth="1"/>
    <col min="11516" max="11516" width="2.6640625" style="7" customWidth="1"/>
    <col min="11517" max="11517" width="20.6640625" style="7" customWidth="1"/>
    <col min="11518" max="11518" width="50.6640625" style="7" customWidth="1"/>
    <col min="11519" max="11524" width="12" style="7" customWidth="1"/>
    <col min="11525" max="11525" width="14.6640625" style="7" customWidth="1"/>
    <col min="11526" max="11527" width="12" style="7" customWidth="1"/>
    <col min="11528" max="11767" width="9.33203125" style="7"/>
    <col min="11768" max="11768" width="10.6640625" style="7" customWidth="1"/>
    <col min="11769" max="11769" width="8.6640625" style="7" customWidth="1"/>
    <col min="11770" max="11770" width="2.6640625" style="7" customWidth="1"/>
    <col min="11771" max="11771" width="180.6640625" style="7" customWidth="1"/>
    <col min="11772" max="11772" width="2.6640625" style="7" customWidth="1"/>
    <col min="11773" max="11773" width="20.6640625" style="7" customWidth="1"/>
    <col min="11774" max="11774" width="50.6640625" style="7" customWidth="1"/>
    <col min="11775" max="11780" width="12" style="7" customWidth="1"/>
    <col min="11781" max="11781" width="14.6640625" style="7" customWidth="1"/>
    <col min="11782" max="11783" width="12" style="7" customWidth="1"/>
    <col min="11784" max="12023" width="9.33203125" style="7"/>
    <col min="12024" max="12024" width="10.6640625" style="7" customWidth="1"/>
    <col min="12025" max="12025" width="8.6640625" style="7" customWidth="1"/>
    <col min="12026" max="12026" width="2.6640625" style="7" customWidth="1"/>
    <col min="12027" max="12027" width="180.6640625" style="7" customWidth="1"/>
    <col min="12028" max="12028" width="2.6640625" style="7" customWidth="1"/>
    <col min="12029" max="12029" width="20.6640625" style="7" customWidth="1"/>
    <col min="12030" max="12030" width="50.6640625" style="7" customWidth="1"/>
    <col min="12031" max="12036" width="12" style="7" customWidth="1"/>
    <col min="12037" max="12037" width="14.6640625" style="7" customWidth="1"/>
    <col min="12038" max="12039" width="12" style="7" customWidth="1"/>
    <col min="12040" max="12279" width="9.33203125" style="7"/>
    <col min="12280" max="12280" width="10.6640625" style="7" customWidth="1"/>
    <col min="12281" max="12281" width="8.6640625" style="7" customWidth="1"/>
    <col min="12282" max="12282" width="2.6640625" style="7" customWidth="1"/>
    <col min="12283" max="12283" width="180.6640625" style="7" customWidth="1"/>
    <col min="12284" max="12284" width="2.6640625" style="7" customWidth="1"/>
    <col min="12285" max="12285" width="20.6640625" style="7" customWidth="1"/>
    <col min="12286" max="12286" width="50.6640625" style="7" customWidth="1"/>
    <col min="12287" max="12292" width="12" style="7" customWidth="1"/>
    <col min="12293" max="12293" width="14.6640625" style="7" customWidth="1"/>
    <col min="12294" max="12295" width="12" style="7" customWidth="1"/>
    <col min="12296" max="12535" width="9.33203125" style="7"/>
    <col min="12536" max="12536" width="10.6640625" style="7" customWidth="1"/>
    <col min="12537" max="12537" width="8.6640625" style="7" customWidth="1"/>
    <col min="12538" max="12538" width="2.6640625" style="7" customWidth="1"/>
    <col min="12539" max="12539" width="180.6640625" style="7" customWidth="1"/>
    <col min="12540" max="12540" width="2.6640625" style="7" customWidth="1"/>
    <col min="12541" max="12541" width="20.6640625" style="7" customWidth="1"/>
    <col min="12542" max="12542" width="50.6640625" style="7" customWidth="1"/>
    <col min="12543" max="12548" width="12" style="7" customWidth="1"/>
    <col min="12549" max="12549" width="14.6640625" style="7" customWidth="1"/>
    <col min="12550" max="12551" width="12" style="7" customWidth="1"/>
    <col min="12552" max="12791" width="9.33203125" style="7"/>
    <col min="12792" max="12792" width="10.6640625" style="7" customWidth="1"/>
    <col min="12793" max="12793" width="8.6640625" style="7" customWidth="1"/>
    <col min="12794" max="12794" width="2.6640625" style="7" customWidth="1"/>
    <col min="12795" max="12795" width="180.6640625" style="7" customWidth="1"/>
    <col min="12796" max="12796" width="2.6640625" style="7" customWidth="1"/>
    <col min="12797" max="12797" width="20.6640625" style="7" customWidth="1"/>
    <col min="12798" max="12798" width="50.6640625" style="7" customWidth="1"/>
    <col min="12799" max="12804" width="12" style="7" customWidth="1"/>
    <col min="12805" max="12805" width="14.6640625" style="7" customWidth="1"/>
    <col min="12806" max="12807" width="12" style="7" customWidth="1"/>
    <col min="12808" max="13047" width="9.33203125" style="7"/>
    <col min="13048" max="13048" width="10.6640625" style="7" customWidth="1"/>
    <col min="13049" max="13049" width="8.6640625" style="7" customWidth="1"/>
    <col min="13050" max="13050" width="2.6640625" style="7" customWidth="1"/>
    <col min="13051" max="13051" width="180.6640625" style="7" customWidth="1"/>
    <col min="13052" max="13052" width="2.6640625" style="7" customWidth="1"/>
    <col min="13053" max="13053" width="20.6640625" style="7" customWidth="1"/>
    <col min="13054" max="13054" width="50.6640625" style="7" customWidth="1"/>
    <col min="13055" max="13060" width="12" style="7" customWidth="1"/>
    <col min="13061" max="13061" width="14.6640625" style="7" customWidth="1"/>
    <col min="13062" max="13063" width="12" style="7" customWidth="1"/>
    <col min="13064" max="13303" width="9.33203125" style="7"/>
    <col min="13304" max="13304" width="10.6640625" style="7" customWidth="1"/>
    <col min="13305" max="13305" width="8.6640625" style="7" customWidth="1"/>
    <col min="13306" max="13306" width="2.6640625" style="7" customWidth="1"/>
    <col min="13307" max="13307" width="180.6640625" style="7" customWidth="1"/>
    <col min="13308" max="13308" width="2.6640625" style="7" customWidth="1"/>
    <col min="13309" max="13309" width="20.6640625" style="7" customWidth="1"/>
    <col min="13310" max="13310" width="50.6640625" style="7" customWidth="1"/>
    <col min="13311" max="13316" width="12" style="7" customWidth="1"/>
    <col min="13317" max="13317" width="14.6640625" style="7" customWidth="1"/>
    <col min="13318" max="13319" width="12" style="7" customWidth="1"/>
    <col min="13320" max="13559" width="9.33203125" style="7"/>
    <col min="13560" max="13560" width="10.6640625" style="7" customWidth="1"/>
    <col min="13561" max="13561" width="8.6640625" style="7" customWidth="1"/>
    <col min="13562" max="13562" width="2.6640625" style="7" customWidth="1"/>
    <col min="13563" max="13563" width="180.6640625" style="7" customWidth="1"/>
    <col min="13564" max="13564" width="2.6640625" style="7" customWidth="1"/>
    <col min="13565" max="13565" width="20.6640625" style="7" customWidth="1"/>
    <col min="13566" max="13566" width="50.6640625" style="7" customWidth="1"/>
    <col min="13567" max="13572" width="12" style="7" customWidth="1"/>
    <col min="13573" max="13573" width="14.6640625" style="7" customWidth="1"/>
    <col min="13574" max="13575" width="12" style="7" customWidth="1"/>
    <col min="13576" max="13815" width="9.33203125" style="7"/>
    <col min="13816" max="13816" width="10.6640625" style="7" customWidth="1"/>
    <col min="13817" max="13817" width="8.6640625" style="7" customWidth="1"/>
    <col min="13818" max="13818" width="2.6640625" style="7" customWidth="1"/>
    <col min="13819" max="13819" width="180.6640625" style="7" customWidth="1"/>
    <col min="13820" max="13820" width="2.6640625" style="7" customWidth="1"/>
    <col min="13821" max="13821" width="20.6640625" style="7" customWidth="1"/>
    <col min="13822" max="13822" width="50.6640625" style="7" customWidth="1"/>
    <col min="13823" max="13828" width="12" style="7" customWidth="1"/>
    <col min="13829" max="13829" width="14.6640625" style="7" customWidth="1"/>
    <col min="13830" max="13831" width="12" style="7" customWidth="1"/>
    <col min="13832" max="14071" width="9.33203125" style="7"/>
    <col min="14072" max="14072" width="10.6640625" style="7" customWidth="1"/>
    <col min="14073" max="14073" width="8.6640625" style="7" customWidth="1"/>
    <col min="14074" max="14074" width="2.6640625" style="7" customWidth="1"/>
    <col min="14075" max="14075" width="180.6640625" style="7" customWidth="1"/>
    <col min="14076" max="14076" width="2.6640625" style="7" customWidth="1"/>
    <col min="14077" max="14077" width="20.6640625" style="7" customWidth="1"/>
    <col min="14078" max="14078" width="50.6640625" style="7" customWidth="1"/>
    <col min="14079" max="14084" width="12" style="7" customWidth="1"/>
    <col min="14085" max="14085" width="14.6640625" style="7" customWidth="1"/>
    <col min="14086" max="14087" width="12" style="7" customWidth="1"/>
    <col min="14088" max="14327" width="9.33203125" style="7"/>
    <col min="14328" max="14328" width="10.6640625" style="7" customWidth="1"/>
    <col min="14329" max="14329" width="8.6640625" style="7" customWidth="1"/>
    <col min="14330" max="14330" width="2.6640625" style="7" customWidth="1"/>
    <col min="14331" max="14331" width="180.6640625" style="7" customWidth="1"/>
    <col min="14332" max="14332" width="2.6640625" style="7" customWidth="1"/>
    <col min="14333" max="14333" width="20.6640625" style="7" customWidth="1"/>
    <col min="14334" max="14334" width="50.6640625" style="7" customWidth="1"/>
    <col min="14335" max="14340" width="12" style="7" customWidth="1"/>
    <col min="14341" max="14341" width="14.6640625" style="7" customWidth="1"/>
    <col min="14342" max="14343" width="12" style="7" customWidth="1"/>
    <col min="14344" max="14583" width="9.33203125" style="7"/>
    <col min="14584" max="14584" width="10.6640625" style="7" customWidth="1"/>
    <col min="14585" max="14585" width="8.6640625" style="7" customWidth="1"/>
    <col min="14586" max="14586" width="2.6640625" style="7" customWidth="1"/>
    <col min="14587" max="14587" width="180.6640625" style="7" customWidth="1"/>
    <col min="14588" max="14588" width="2.6640625" style="7" customWidth="1"/>
    <col min="14589" max="14589" width="20.6640625" style="7" customWidth="1"/>
    <col min="14590" max="14590" width="50.6640625" style="7" customWidth="1"/>
    <col min="14591" max="14596" width="12" style="7" customWidth="1"/>
    <col min="14597" max="14597" width="14.6640625" style="7" customWidth="1"/>
    <col min="14598" max="14599" width="12" style="7" customWidth="1"/>
    <col min="14600" max="14839" width="9.33203125" style="7"/>
    <col min="14840" max="14840" width="10.6640625" style="7" customWidth="1"/>
    <col min="14841" max="14841" width="8.6640625" style="7" customWidth="1"/>
    <col min="14842" max="14842" width="2.6640625" style="7" customWidth="1"/>
    <col min="14843" max="14843" width="180.6640625" style="7" customWidth="1"/>
    <col min="14844" max="14844" width="2.6640625" style="7" customWidth="1"/>
    <col min="14845" max="14845" width="20.6640625" style="7" customWidth="1"/>
    <col min="14846" max="14846" width="50.6640625" style="7" customWidth="1"/>
    <col min="14847" max="14852" width="12" style="7" customWidth="1"/>
    <col min="14853" max="14853" width="14.6640625" style="7" customWidth="1"/>
    <col min="14854" max="14855" width="12" style="7" customWidth="1"/>
    <col min="14856" max="15095" width="9.33203125" style="7"/>
    <col min="15096" max="15096" width="10.6640625" style="7" customWidth="1"/>
    <col min="15097" max="15097" width="8.6640625" style="7" customWidth="1"/>
    <col min="15098" max="15098" width="2.6640625" style="7" customWidth="1"/>
    <col min="15099" max="15099" width="180.6640625" style="7" customWidth="1"/>
    <col min="15100" max="15100" width="2.6640625" style="7" customWidth="1"/>
    <col min="15101" max="15101" width="20.6640625" style="7" customWidth="1"/>
    <col min="15102" max="15102" width="50.6640625" style="7" customWidth="1"/>
    <col min="15103" max="15108" width="12" style="7" customWidth="1"/>
    <col min="15109" max="15109" width="14.6640625" style="7" customWidth="1"/>
    <col min="15110" max="15111" width="12" style="7" customWidth="1"/>
    <col min="15112" max="15351" width="9.33203125" style="7"/>
    <col min="15352" max="15352" width="10.6640625" style="7" customWidth="1"/>
    <col min="15353" max="15353" width="8.6640625" style="7" customWidth="1"/>
    <col min="15354" max="15354" width="2.6640625" style="7" customWidth="1"/>
    <col min="15355" max="15355" width="180.6640625" style="7" customWidth="1"/>
    <col min="15356" max="15356" width="2.6640625" style="7" customWidth="1"/>
    <col min="15357" max="15357" width="20.6640625" style="7" customWidth="1"/>
    <col min="15358" max="15358" width="50.6640625" style="7" customWidth="1"/>
    <col min="15359" max="15364" width="12" style="7" customWidth="1"/>
    <col min="15365" max="15365" width="14.6640625" style="7" customWidth="1"/>
    <col min="15366" max="15367" width="12" style="7" customWidth="1"/>
    <col min="15368" max="15607" width="9.33203125" style="7"/>
    <col min="15608" max="15608" width="10.6640625" style="7" customWidth="1"/>
    <col min="15609" max="15609" width="8.6640625" style="7" customWidth="1"/>
    <col min="15610" max="15610" width="2.6640625" style="7" customWidth="1"/>
    <col min="15611" max="15611" width="180.6640625" style="7" customWidth="1"/>
    <col min="15612" max="15612" width="2.6640625" style="7" customWidth="1"/>
    <col min="15613" max="15613" width="20.6640625" style="7" customWidth="1"/>
    <col min="15614" max="15614" width="50.6640625" style="7" customWidth="1"/>
    <col min="15615" max="15620" width="12" style="7" customWidth="1"/>
    <col min="15621" max="15621" width="14.6640625" style="7" customWidth="1"/>
    <col min="15622" max="15623" width="12" style="7" customWidth="1"/>
    <col min="15624" max="15863" width="9.33203125" style="7"/>
    <col min="15864" max="15864" width="10.6640625" style="7" customWidth="1"/>
    <col min="15865" max="15865" width="8.6640625" style="7" customWidth="1"/>
    <col min="15866" max="15866" width="2.6640625" style="7" customWidth="1"/>
    <col min="15867" max="15867" width="180.6640625" style="7" customWidth="1"/>
    <col min="15868" max="15868" width="2.6640625" style="7" customWidth="1"/>
    <col min="15869" max="15869" width="20.6640625" style="7" customWidth="1"/>
    <col min="15870" max="15870" width="50.6640625" style="7" customWidth="1"/>
    <col min="15871" max="15876" width="12" style="7" customWidth="1"/>
    <col min="15877" max="15877" width="14.6640625" style="7" customWidth="1"/>
    <col min="15878" max="15879" width="12" style="7" customWidth="1"/>
    <col min="15880" max="16119" width="9.33203125" style="7"/>
    <col min="16120" max="16120" width="10.6640625" style="7" customWidth="1"/>
    <col min="16121" max="16121" width="8.6640625" style="7" customWidth="1"/>
    <col min="16122" max="16122" width="2.6640625" style="7" customWidth="1"/>
    <col min="16123" max="16123" width="180.6640625" style="7" customWidth="1"/>
    <col min="16124" max="16124" width="2.6640625" style="7" customWidth="1"/>
    <col min="16125" max="16125" width="20.6640625" style="7" customWidth="1"/>
    <col min="16126" max="16126" width="50.6640625" style="7" customWidth="1"/>
    <col min="16127" max="16132" width="12" style="7" customWidth="1"/>
    <col min="16133" max="16133" width="14.6640625" style="7" customWidth="1"/>
    <col min="16134" max="16135" width="12" style="7" customWidth="1"/>
    <col min="16136" max="16384" width="9.33203125" style="7"/>
  </cols>
  <sheetData>
    <row r="1" spans="1:14" s="182" customFormat="1" ht="35.1" customHeight="1" thickBot="1" x14ac:dyDescent="0.2">
      <c r="A1" s="176"/>
      <c r="B1" s="176"/>
      <c r="C1" s="176"/>
      <c r="D1" s="178"/>
      <c r="E1" s="179"/>
      <c r="F1" s="179"/>
      <c r="G1" s="180" t="s">
        <v>182</v>
      </c>
      <c r="H1" s="234" t="s">
        <v>6</v>
      </c>
    </row>
    <row r="2" spans="1:14" s="182" customFormat="1" ht="35.1" customHeight="1" x14ac:dyDescent="0.35">
      <c r="A2" s="184" t="s">
        <v>19</v>
      </c>
      <c r="B2" s="235"/>
      <c r="C2" s="235"/>
      <c r="D2" s="186"/>
      <c r="E2" s="186"/>
      <c r="F2" s="187"/>
      <c r="G2" s="322" t="str">
        <f>IF(AND(ISBLANK($F$23),SUM('t15(3)'!$W$1:$W$65528)+SUM('t15(3)'!$R$1:$R$65529)&gt;0),"Attenzione: è necessario compilare la domanda LEG428 !!!","OK")</f>
        <v>OK</v>
      </c>
    </row>
    <row r="3" spans="1:14" s="193" customFormat="1" ht="35.1" customHeight="1" thickBot="1" x14ac:dyDescent="0.4">
      <c r="A3" s="184" t="s">
        <v>20</v>
      </c>
      <c r="B3" s="235"/>
      <c r="C3" s="235"/>
      <c r="D3" s="190"/>
      <c r="E3" s="191"/>
      <c r="F3" s="192"/>
      <c r="G3" s="326"/>
      <c r="K3" s="236"/>
    </row>
    <row r="4" spans="1:14" s="200" customFormat="1" ht="35.1" customHeight="1" thickBot="1" x14ac:dyDescent="0.2">
      <c r="A4" s="194"/>
      <c r="B4" s="237"/>
      <c r="C4" s="237"/>
      <c r="D4" s="196"/>
      <c r="E4" s="197"/>
      <c r="F4" s="198"/>
      <c r="G4" s="199" t="s">
        <v>21</v>
      </c>
    </row>
    <row r="5" spans="1:14" s="200" customFormat="1" ht="35.1" customHeight="1" x14ac:dyDescent="0.15">
      <c r="A5" s="202"/>
      <c r="B5" s="202"/>
      <c r="D5" s="238"/>
      <c r="E5" s="204"/>
      <c r="F5" s="205"/>
      <c r="G5" s="322" t="e">
        <f>IF(AND(ISBLANK(F13),ISBLANK(F17)),"OK",IF(AND(OR(ISBLANK(F13),YEAR(F13)&gt;#REF!-1),OR(ISBLANK(F17),YEAR(F17)&gt;#REF!-1)),"OK","Attenzione: almeno una data di certificazione è antececedente l'anno "&amp;#REF!&amp;", è necessario giustificare"))</f>
        <v>#REF!</v>
      </c>
    </row>
    <row r="6" spans="1:14" s="200" customFormat="1" ht="35.1" customHeight="1" thickBot="1" x14ac:dyDescent="0.2">
      <c r="A6" s="206" t="e">
        <f>#REF!</f>
        <v>#REF!</v>
      </c>
      <c r="B6" s="206"/>
      <c r="C6" s="208"/>
      <c r="D6" s="209"/>
      <c r="E6" s="208"/>
      <c r="F6" s="208"/>
      <c r="G6" s="326"/>
    </row>
    <row r="7" spans="1:14" s="200" customFormat="1" ht="35.1" customHeight="1" x14ac:dyDescent="0.15">
      <c r="A7" s="239"/>
      <c r="B7" s="239"/>
      <c r="D7" s="212" t="s">
        <v>52</v>
      </c>
      <c r="G7" s="226"/>
      <c r="N7" s="3" t="s">
        <v>22</v>
      </c>
    </row>
    <row r="8" spans="1:14" s="200" customFormat="1" ht="15" customHeight="1" x14ac:dyDescent="0.15">
      <c r="A8" s="239"/>
      <c r="B8" s="239"/>
      <c r="D8" s="214"/>
      <c r="G8" s="226"/>
      <c r="N8" s="201">
        <f>(COUNTIF(F:F,"&lt;&gt;"&amp;"")+COUNTIF(D126,"&lt;&gt;"&amp;"")+COUNTIF(D129,"&lt;&gt;"&amp;""))</f>
        <v>47</v>
      </c>
    </row>
    <row r="9" spans="1:14" s="200" customFormat="1" ht="10.35" customHeight="1" x14ac:dyDescent="0.15">
      <c r="A9" s="239"/>
      <c r="B9" s="239"/>
      <c r="D9" s="214"/>
      <c r="G9" s="226"/>
      <c r="N9" s="3"/>
    </row>
    <row r="10" spans="1:14" ht="10.35" customHeight="1" x14ac:dyDescent="0.2">
      <c r="A10" s="5"/>
      <c r="B10" s="5"/>
      <c r="D10" s="215"/>
      <c r="E10" s="5"/>
      <c r="F10" s="18"/>
      <c r="G10" s="226"/>
    </row>
    <row r="11" spans="1:14" s="9" customFormat="1" ht="35.1" customHeight="1" x14ac:dyDescent="0.15">
      <c r="A11" s="216" t="s">
        <v>23</v>
      </c>
      <c r="B11" s="216"/>
      <c r="C11" s="216"/>
      <c r="D11" s="217" t="s">
        <v>24</v>
      </c>
      <c r="E11" s="216"/>
      <c r="F11" s="218"/>
      <c r="G11" s="226"/>
      <c r="K11" s="3" t="s">
        <v>25</v>
      </c>
      <c r="L11" s="3" t="s">
        <v>26</v>
      </c>
      <c r="M11" s="3" t="s">
        <v>27</v>
      </c>
      <c r="N11" s="3" t="s">
        <v>28</v>
      </c>
    </row>
    <row r="12" spans="1:14" s="9" customFormat="1" ht="4.3499999999999996" customHeight="1" x14ac:dyDescent="0.15">
      <c r="A12" s="11"/>
      <c r="B12" s="11"/>
      <c r="D12" s="11"/>
      <c r="E12" s="11"/>
      <c r="F12" s="12"/>
      <c r="G12" s="8"/>
      <c r="K12" s="36"/>
      <c r="L12" s="36"/>
      <c r="M12" s="36"/>
      <c r="N12" s="36"/>
    </row>
    <row r="13" spans="1:14" s="9" customFormat="1" ht="30" customHeight="1" x14ac:dyDescent="0.15">
      <c r="A13" s="13" t="s">
        <v>73</v>
      </c>
      <c r="B13" s="14" t="s">
        <v>30</v>
      </c>
      <c r="D13" s="25" t="s">
        <v>186</v>
      </c>
      <c r="F13" s="19">
        <v>45146</v>
      </c>
      <c r="G13" s="227" t="e">
        <f ca="1">IF(AND(ISBLANK(F13),C13="x",$N$8&gt;0),"Attenzione: domanda a risposta obbligatoria",IF(ISBLANK(F13),"",IF(AND(F13&gt;=DATE(#REF!-2,1,1),F13&lt;=TODAY()),"","Digitare una data non anteriore al 1 Gennaio "&amp;#REF!-1&amp;" (gg/mm/aaaa)")))</f>
        <v>#REF!</v>
      </c>
      <c r="K13" s="16" t="str">
        <f>LEFT(A13,3)</f>
        <v>GEN</v>
      </c>
      <c r="L13" s="16" t="str">
        <f>RIGHT(A13,3)</f>
        <v>353</v>
      </c>
      <c r="M13" s="16" t="str">
        <f>B13</f>
        <v>DATE</v>
      </c>
      <c r="N13" s="16" t="e">
        <f ca="1">IF(AND(F13&gt;=DATE(#REF!-1,1,1),F13&lt;=TODAY()),"'"&amp;DAY(F13)&amp;"/"&amp;MONTH(F13)&amp;"/"&amp;YEAR(F13),"")</f>
        <v>#REF!</v>
      </c>
    </row>
    <row r="14" spans="1:14" s="9" customFormat="1" ht="4.3499999999999996" customHeight="1" x14ac:dyDescent="0.15">
      <c r="A14" s="13"/>
      <c r="B14" s="17"/>
      <c r="D14" s="22"/>
      <c r="E14" s="11"/>
      <c r="F14" s="18"/>
      <c r="G14" s="39"/>
      <c r="I14" s="219"/>
      <c r="J14" s="10"/>
    </row>
    <row r="15" spans="1:14" s="9" customFormat="1" ht="30" customHeight="1" x14ac:dyDescent="0.15">
      <c r="A15" s="13" t="s">
        <v>74</v>
      </c>
      <c r="B15" s="14" t="s">
        <v>30</v>
      </c>
      <c r="D15" s="25" t="s">
        <v>187</v>
      </c>
      <c r="F15" s="19">
        <v>45272</v>
      </c>
      <c r="G15" s="227" t="e">
        <f ca="1">IF(AND(ISBLANK(F15),C15="x",$N$8&gt;0),"Attenzione: domanda a risposta obbligatoria",IF(ISBLANK(F15),"",IF(AND(F15&gt;=DATE(#REF!-2,1,1),F15&lt;=TODAY()),"","Digitare una data non anteriore al 1 Gennaio "&amp;#REF!-1&amp;" (gg/mm/aaaa)")))</f>
        <v>#REF!</v>
      </c>
      <c r="K15" s="16" t="str">
        <f>LEFT(A15,3)</f>
        <v>GEN</v>
      </c>
      <c r="L15" s="16" t="str">
        <f>RIGHT(A15,3)</f>
        <v>354</v>
      </c>
      <c r="M15" s="16" t="str">
        <f>B15</f>
        <v>DATE</v>
      </c>
      <c r="N15" s="16" t="e">
        <f ca="1">IF(AND(F15&gt;=DATE(#REF!-1,1,1),F15&lt;=TODAY()),"'"&amp;DAY(F15)&amp;"/"&amp;MONTH(F15)&amp;"/"&amp;YEAR(F15),"")</f>
        <v>#REF!</v>
      </c>
    </row>
    <row r="16" spans="1:14" s="9" customFormat="1" ht="4.3499999999999996" customHeight="1" x14ac:dyDescent="0.15">
      <c r="A16" s="13"/>
      <c r="B16" s="14"/>
      <c r="D16" s="25"/>
      <c r="F16" s="228"/>
      <c r="G16" s="39"/>
      <c r="K16" s="16"/>
      <c r="L16" s="16"/>
      <c r="M16" s="16"/>
      <c r="N16" s="16"/>
    </row>
    <row r="17" spans="1:14" s="9" customFormat="1" ht="30" customHeight="1" x14ac:dyDescent="0.15">
      <c r="A17" s="13" t="s">
        <v>75</v>
      </c>
      <c r="B17" s="14" t="s">
        <v>30</v>
      </c>
      <c r="D17" s="25" t="s">
        <v>188</v>
      </c>
      <c r="F17" s="19"/>
      <c r="G17" s="227" t="str">
        <f ca="1">IF(AND(ISBLANK(F17),C17="x",$N$8&gt;0),"Attenzione: domanda a risposta obbligatoria",IF(ISBLANK(F17),"",IF(AND(F17&gt;=DATE(#REF!-2,1,1),F17&lt;=TODAY()),"","Digitare una data non anteriore al 1 Gennaio "&amp;#REF!-1&amp;" (gg/mm/aaaa)")))</f>
        <v/>
      </c>
      <c r="K17" s="16" t="str">
        <f>LEFT(A17,3)</f>
        <v>GEN</v>
      </c>
      <c r="L17" s="16" t="str">
        <f>RIGHT(A17,3)</f>
        <v>355</v>
      </c>
      <c r="M17" s="16" t="str">
        <f>B17</f>
        <v>DATE</v>
      </c>
      <c r="N17" s="16" t="e">
        <f ca="1">IF(AND(F17&gt;=DATE(#REF!-1,1,1),F17&lt;=TODAY()),"'"&amp;DAY(F17)&amp;"/"&amp;MONTH(F17)&amp;"/"&amp;YEAR(F17),"")</f>
        <v>#REF!</v>
      </c>
    </row>
    <row r="18" spans="1:14" s="9" customFormat="1" ht="4.3499999999999996" customHeight="1" x14ac:dyDescent="0.15">
      <c r="A18" s="13"/>
      <c r="B18" s="17"/>
      <c r="D18" s="11"/>
      <c r="E18" s="11"/>
      <c r="F18" s="18"/>
      <c r="G18" s="37"/>
      <c r="I18" s="219"/>
      <c r="J18" s="10"/>
    </row>
    <row r="19" spans="1:14" s="9" customFormat="1" ht="30" customHeight="1" x14ac:dyDescent="0.15">
      <c r="A19" s="13" t="s">
        <v>31</v>
      </c>
      <c r="B19" s="14" t="s">
        <v>32</v>
      </c>
      <c r="C19" s="220" t="s">
        <v>199</v>
      </c>
      <c r="D19" s="8" t="s">
        <v>33</v>
      </c>
      <c r="F19" s="20">
        <v>0</v>
      </c>
      <c r="G19" s="38" t="e">
        <f>IF(AND(ISBLANK(F19),C19="x",$N$8&gt;0),"Attenzione: domanda a risposta obbligatoria",IF(AND(SUM(F13:F17)&gt;0,G5="ok",F19&gt;0),"Attenzione, dato incoerente",IF(ISBLANK(F19),"",IF(ISNUMBER(F19),IF(F19-INT(F19)=0,"","  Errore ! Inserire un numero intero senza decimali"),"  Errore ! Inserire un numero intero senza decimali"))))</f>
        <v>#REF!</v>
      </c>
      <c r="K19" s="16" t="str">
        <f>LEFT(A19,3)</f>
        <v>GEN</v>
      </c>
      <c r="L19" s="16" t="str">
        <f>RIGHT(A19,3)</f>
        <v>195</v>
      </c>
      <c r="M19" s="16" t="str">
        <f>B19</f>
        <v>INT</v>
      </c>
      <c r="N19" s="16">
        <f>IF(ISNUMBER(F19),ROUND(F19,0),"")</f>
        <v>0</v>
      </c>
    </row>
    <row r="20" spans="1:14" s="9" customFormat="1" ht="4.3499999999999996" customHeight="1" x14ac:dyDescent="0.15">
      <c r="A20" s="21"/>
      <c r="B20" s="21"/>
      <c r="D20" s="11"/>
      <c r="E20" s="11"/>
      <c r="F20" s="12"/>
      <c r="G20" s="37"/>
    </row>
    <row r="21" spans="1:14" s="9" customFormat="1" ht="30" customHeight="1" x14ac:dyDescent="0.15">
      <c r="A21" s="216" t="s">
        <v>34</v>
      </c>
      <c r="B21" s="216"/>
      <c r="C21" s="216"/>
      <c r="D21" s="217" t="s">
        <v>135</v>
      </c>
      <c r="E21" s="216"/>
      <c r="F21" s="218"/>
      <c r="G21" s="37"/>
    </row>
    <row r="22" spans="1:14" s="9" customFormat="1" ht="4.3499999999999996" customHeight="1" x14ac:dyDescent="0.15">
      <c r="A22" s="11"/>
      <c r="B22" s="11"/>
      <c r="D22" s="11"/>
      <c r="E22" s="11"/>
      <c r="F22" s="12"/>
      <c r="G22" s="37"/>
    </row>
    <row r="23" spans="1:14" s="9" customFormat="1" ht="30" customHeight="1" x14ac:dyDescent="0.15">
      <c r="A23" s="23" t="s">
        <v>184</v>
      </c>
      <c r="B23" s="40" t="s">
        <v>32</v>
      </c>
      <c r="C23" s="220" t="s">
        <v>199</v>
      </c>
      <c r="D23" s="25" t="s">
        <v>185</v>
      </c>
      <c r="E23" s="41"/>
      <c r="F23" s="43">
        <v>178620</v>
      </c>
      <c r="G23" s="38" t="str">
        <f>IF(AND(ISBLANK(F23),C23="x",$N$8&gt;0),"Attenzione: domanda a risposta obbligatoria",IF(ISBLANK(F23),"",IF(ISNUMBER(F23),IF(F23-INT(F23)=0,"","  Errore ! Inserire un numero intero senza decimali"),"  Errore ! Inserire un numero intero senza decimali")))</f>
        <v/>
      </c>
      <c r="K23" s="16" t="str">
        <f>LEFT(A23,3)</f>
        <v>LEG</v>
      </c>
      <c r="L23" s="16" t="str">
        <f>RIGHT(A23,3)</f>
        <v>428</v>
      </c>
      <c r="M23" s="16" t="str">
        <f>B23</f>
        <v>INT</v>
      </c>
      <c r="N23" s="16">
        <f>IF(ISNUMBER(F23),ROUND(F23,0),"")</f>
        <v>178620</v>
      </c>
    </row>
    <row r="24" spans="1:14" s="9" customFormat="1" ht="3.75" customHeight="1" x14ac:dyDescent="0.15">
      <c r="A24" s="23"/>
      <c r="B24" s="23"/>
      <c r="D24" s="22"/>
      <c r="E24" s="11"/>
      <c r="F24" s="18"/>
      <c r="G24" s="37"/>
    </row>
    <row r="25" spans="1:14" s="48" customFormat="1" ht="30" customHeight="1" x14ac:dyDescent="0.15">
      <c r="A25" s="293" t="s">
        <v>348</v>
      </c>
      <c r="B25" s="294" t="s">
        <v>32</v>
      </c>
      <c r="C25" s="295"/>
      <c r="D25" s="296" t="s">
        <v>349</v>
      </c>
      <c r="E25" s="41"/>
      <c r="F25" s="43">
        <v>5248</v>
      </c>
      <c r="G25" s="38" t="str">
        <f>IF(AND(ISBLANK(F25),C25="x",$N$8&gt;0),"Attenzione: domanda a risposta obbligatoria",IF(ISBLANK(F25),"",IF(ISNUMBER(F25),IF(F25-INT(F25)=0,"","  Errore ! Inserire un numero intero senza decimali"),"  Errore ! Inserire un numero intero senza decimali")))</f>
        <v/>
      </c>
      <c r="K25" s="49" t="str">
        <f>LEFT(A25,3)</f>
        <v>LEG</v>
      </c>
      <c r="L25" s="49" t="str">
        <f>RIGHT(A25,3)</f>
        <v>510</v>
      </c>
      <c r="M25" s="49" t="str">
        <f>B25</f>
        <v>INT</v>
      </c>
      <c r="N25" s="49">
        <f>IF(ISNUMBER(F25),ROUND(F25,0),"")</f>
        <v>5248</v>
      </c>
    </row>
    <row r="26" spans="1:14" s="48" customFormat="1" ht="4.3499999999999996" customHeight="1" x14ac:dyDescent="0.15">
      <c r="A26" s="229"/>
      <c r="B26" s="230"/>
      <c r="D26" s="229"/>
      <c r="E26" s="50"/>
      <c r="F26" s="47"/>
      <c r="G26" s="51"/>
    </row>
    <row r="27" spans="1:14" s="9" customFormat="1" ht="30" customHeight="1" x14ac:dyDescent="0.15">
      <c r="A27" s="23" t="s">
        <v>256</v>
      </c>
      <c r="B27" s="40" t="s">
        <v>32</v>
      </c>
      <c r="C27" s="45"/>
      <c r="D27" s="25" t="s">
        <v>257</v>
      </c>
      <c r="E27" s="41"/>
      <c r="F27" s="43">
        <v>0</v>
      </c>
      <c r="G27" s="38" t="str">
        <f>IF(AND(ISBLANK(F27),C27="x",$N$8&gt;0),"Attenzione: domanda a risposta obbligatoria",IF(ISBLANK(F27),"",IF(ISNUMBER(F27),IF(F27-INT(F27)=0,"","  Errore ! Inserire un numero intero senza decimali"),"  Errore ! Inserire un numero intero senza decimali")))</f>
        <v/>
      </c>
      <c r="K27" s="16" t="str">
        <f>LEFT(A27,3)</f>
        <v>LEG</v>
      </c>
      <c r="L27" s="16" t="str">
        <f>RIGHT(A27,3)</f>
        <v>452</v>
      </c>
      <c r="M27" s="16" t="str">
        <f>B27</f>
        <v>INT</v>
      </c>
      <c r="N27" s="16">
        <f>IF(ISNUMBER(F27),ROUND(F27,0),"")</f>
        <v>0</v>
      </c>
    </row>
    <row r="28" spans="1:14" s="48" customFormat="1" ht="4.3499999999999996" customHeight="1" x14ac:dyDescent="0.15">
      <c r="A28" s="229"/>
      <c r="B28" s="230"/>
      <c r="D28" s="229"/>
      <c r="E28" s="50"/>
      <c r="F28" s="47"/>
      <c r="G28" s="51"/>
    </row>
    <row r="29" spans="1:14" s="9" customFormat="1" ht="30" customHeight="1" x14ac:dyDescent="0.15">
      <c r="A29" s="23" t="s">
        <v>156</v>
      </c>
      <c r="B29" s="40" t="s">
        <v>32</v>
      </c>
      <c r="D29" s="25" t="s">
        <v>239</v>
      </c>
      <c r="E29" s="41"/>
      <c r="F29" s="43">
        <v>60209</v>
      </c>
      <c r="G29" s="38" t="str">
        <f>IF(AND(ISBLANK(F29),C29="x",$N$8&gt;0),"Attenzione: domanda a risposta obbligatoria",IF(ISBLANK(F29),"",IF(ISNUMBER(F29),IF(F29-INT(F29)=0,"","  Errore ! Inserire un numero intero senza decimali"),"  Errore ! Inserire un numero intero senza decimali")))</f>
        <v/>
      </c>
      <c r="K29" s="16" t="str">
        <f>LEFT(A29,3)</f>
        <v>LEG</v>
      </c>
      <c r="L29" s="16" t="str">
        <f>RIGHT(A29,3)</f>
        <v>398</v>
      </c>
      <c r="M29" s="16" t="str">
        <f>B29</f>
        <v>INT</v>
      </c>
      <c r="N29" s="16">
        <f>IF(ISNUMBER(F29),ROUND(F29,0),"")</f>
        <v>60209</v>
      </c>
    </row>
    <row r="30" spans="1:14" s="9" customFormat="1" ht="4.3499999999999996" customHeight="1" x14ac:dyDescent="0.15">
      <c r="A30" s="23"/>
      <c r="B30" s="23"/>
      <c r="D30" s="22"/>
      <c r="E30" s="11"/>
      <c r="F30" s="18"/>
      <c r="G30" s="37"/>
    </row>
    <row r="31" spans="1:14" s="9" customFormat="1" ht="30" customHeight="1" x14ac:dyDescent="0.15">
      <c r="A31" s="23" t="s">
        <v>138</v>
      </c>
      <c r="B31" s="40" t="s">
        <v>32</v>
      </c>
      <c r="D31" s="25" t="s">
        <v>139</v>
      </c>
      <c r="E31" s="41"/>
      <c r="F31" s="43">
        <v>27029</v>
      </c>
      <c r="G31" s="38" t="str">
        <f>IF(AND(ISBLANK(F31),C31="x",$N$8&gt;0),"Attenzione: domanda a risposta obbligatoria",IF(ISBLANK(F31),"",IF(ISNUMBER(F31),IF(F31-INT(F31)=0,"","  Errore ! Inserire un numero intero senza decimali"),"  Errore ! Inserire un numero intero senza decimali")))</f>
        <v/>
      </c>
      <c r="K31" s="16" t="str">
        <f>LEFT(A31,3)</f>
        <v>LEG</v>
      </c>
      <c r="L31" s="16" t="str">
        <f>RIGHT(A31,3)</f>
        <v>362</v>
      </c>
      <c r="M31" s="16" t="str">
        <f>B31</f>
        <v>INT</v>
      </c>
      <c r="N31" s="16">
        <f>IF(ISNUMBER(F31),ROUND(F31,0),"")</f>
        <v>27029</v>
      </c>
    </row>
    <row r="32" spans="1:14" s="9" customFormat="1" ht="4.3499999999999996" customHeight="1" x14ac:dyDescent="0.15">
      <c r="A32" s="23"/>
      <c r="B32" s="40"/>
      <c r="D32" s="25"/>
      <c r="E32" s="41"/>
      <c r="F32" s="240"/>
      <c r="G32" s="38"/>
      <c r="K32" s="16"/>
      <c r="L32" s="16"/>
      <c r="M32" s="16"/>
      <c r="N32" s="16"/>
    </row>
    <row r="33" spans="1:14" s="9" customFormat="1" ht="30" customHeight="1" x14ac:dyDescent="0.15">
      <c r="A33" s="23" t="s">
        <v>140</v>
      </c>
      <c r="B33" s="40" t="s">
        <v>32</v>
      </c>
      <c r="D33" s="25" t="s">
        <v>141</v>
      </c>
      <c r="E33" s="41"/>
      <c r="F33" s="43">
        <v>0</v>
      </c>
      <c r="G33" s="38" t="str">
        <f>IF(AND(ISBLANK(F33),C33="x",$N$8&gt;0),"Attenzione: domanda a risposta obbligatoria",IF(ISBLANK(F33),"",IF(ISNUMBER(F33),IF(F33-INT(F33)=0,"","  Errore ! Inserire un numero intero senza decimali"),"  Errore ! Inserire un numero intero senza decimali")))</f>
        <v/>
      </c>
      <c r="K33" s="16" t="str">
        <f>LEFT(A33,3)</f>
        <v>LEG</v>
      </c>
      <c r="L33" s="16" t="str">
        <f>RIGHT(A33,3)</f>
        <v>364</v>
      </c>
      <c r="M33" s="16" t="str">
        <f>B33</f>
        <v>INT</v>
      </c>
      <c r="N33" s="16">
        <f>IF(ISNUMBER(F33),ROUND(F33,0),"")</f>
        <v>0</v>
      </c>
    </row>
    <row r="34" spans="1:14" s="9" customFormat="1" ht="4.3499999999999996" customHeight="1" x14ac:dyDescent="0.15">
      <c r="A34" s="23"/>
      <c r="B34" s="23"/>
      <c r="D34" s="22"/>
      <c r="E34" s="22"/>
      <c r="F34" s="42"/>
      <c r="G34" s="37"/>
    </row>
    <row r="35" spans="1:14" s="9" customFormat="1" ht="30" customHeight="1" x14ac:dyDescent="0.15">
      <c r="A35" s="23" t="s">
        <v>36</v>
      </c>
      <c r="B35" s="40" t="s">
        <v>32</v>
      </c>
      <c r="D35" s="25" t="s">
        <v>136</v>
      </c>
      <c r="F35" s="20">
        <v>0</v>
      </c>
      <c r="G35" s="38" t="str">
        <f>IF(AND(ISBLANK(F35),C35="x",$N$8&gt;0),"Attenzione: domanda a risposta obbligatoria",IF(ISBLANK(F35),"",IF(ISNUMBER(F35),IF(F35-INT(F35)=0,"","  Errore ! Inserire un numero intero senza decimali"),"  Errore ! Inserire un numero intero senza decimali")))</f>
        <v/>
      </c>
      <c r="K35" s="16" t="str">
        <f>LEFT(A35,3)</f>
        <v>LEG</v>
      </c>
      <c r="L35" s="16" t="str">
        <f>RIGHT(A35,3)</f>
        <v>265</v>
      </c>
      <c r="M35" s="16" t="str">
        <f>B35</f>
        <v>INT</v>
      </c>
      <c r="N35" s="16">
        <f>IF(ISNUMBER(F35),ROUND(F35,0),"")</f>
        <v>0</v>
      </c>
    </row>
    <row r="36" spans="1:14" s="9" customFormat="1" ht="4.3499999999999996" customHeight="1" x14ac:dyDescent="0.15">
      <c r="A36" s="21"/>
      <c r="B36" s="17"/>
      <c r="D36" s="11"/>
      <c r="E36" s="11"/>
      <c r="F36" s="12"/>
      <c r="G36" s="37"/>
      <c r="I36" s="219"/>
      <c r="J36" s="10"/>
    </row>
    <row r="37" spans="1:14" s="9" customFormat="1" ht="30" customHeight="1" x14ac:dyDescent="0.15">
      <c r="A37" s="297" t="s">
        <v>350</v>
      </c>
      <c r="B37" s="297"/>
      <c r="C37" s="297"/>
      <c r="D37" s="298" t="s">
        <v>351</v>
      </c>
      <c r="E37" s="297"/>
      <c r="F37" s="218"/>
      <c r="G37" s="37"/>
    </row>
    <row r="38" spans="1:14" s="9" customFormat="1" ht="4.3499999999999996" customHeight="1" x14ac:dyDescent="0.15">
      <c r="A38" s="299"/>
      <c r="B38" s="299"/>
      <c r="C38" s="300"/>
      <c r="D38" s="299"/>
      <c r="E38" s="299"/>
      <c r="F38" s="12"/>
      <c r="G38" s="37"/>
    </row>
    <row r="39" spans="1:14" s="9" customFormat="1" ht="30" customHeight="1" x14ac:dyDescent="0.15">
      <c r="A39" s="301" t="s">
        <v>353</v>
      </c>
      <c r="B39" s="302" t="s">
        <v>35</v>
      </c>
      <c r="C39" s="300"/>
      <c r="D39" s="303" t="s">
        <v>354</v>
      </c>
      <c r="E39" s="300"/>
      <c r="F39" s="221">
        <v>0.25519999999999998</v>
      </c>
      <c r="G39" s="222" t="str">
        <f>IF(AND(ISBLANK(F39),C39="x",$N$8&gt;0),"Attenzione: domanda a risposta obbligatoria",IF(ISBLANK(F39),"",IF(ISNUMBER(F39),IF(F39-ROUND(F39,4)=0,"","  Errore ! Inserire una % con al massimo due valori decimali"),"  Errore ! Inserire una % con al massimo due valori decimali")))</f>
        <v/>
      </c>
      <c r="K39" s="16" t="str">
        <f>LEFT(A47,3)</f>
        <v>ORG</v>
      </c>
      <c r="L39" s="16" t="str">
        <f>RIGHT(A39,3)</f>
        <v>512</v>
      </c>
      <c r="M39" s="16" t="str">
        <f>B39</f>
        <v>PERC</v>
      </c>
      <c r="N39" s="16">
        <f>IF(ISNUMBER(F39),ROUND(F39,4)*100,"")</f>
        <v>25.52</v>
      </c>
    </row>
    <row r="40" spans="1:14" s="9" customFormat="1" ht="4.3499999999999996" customHeight="1" x14ac:dyDescent="0.15">
      <c r="A40" s="304"/>
      <c r="B40" s="304"/>
      <c r="C40" s="300"/>
      <c r="D40" s="299"/>
      <c r="E40" s="299"/>
      <c r="F40" s="18"/>
      <c r="G40" s="37"/>
    </row>
    <row r="41" spans="1:14" s="9" customFormat="1" ht="30" customHeight="1" x14ac:dyDescent="0.15">
      <c r="A41" s="301" t="s">
        <v>394</v>
      </c>
      <c r="B41" s="302" t="s">
        <v>35</v>
      </c>
      <c r="C41" s="300"/>
      <c r="D41" s="303" t="s">
        <v>395</v>
      </c>
      <c r="E41" s="300"/>
      <c r="F41" s="221">
        <v>0.26900000000000002</v>
      </c>
      <c r="G41" s="222" t="str">
        <f>IF(AND(ISBLANK(F41),C41="x",$N$8&gt;0),"Attenzione: domanda a risposta obbligatoria",IF(ISBLANK(F41),"",IF(ISNUMBER(F41),IF(F41-ROUND(F41,4)=0,"","  Errore ! Inserire una % con al massimo due valori decimali"),"  Errore ! Inserire una % con al massimo due valori decimali")))</f>
        <v/>
      </c>
      <c r="K41" s="16" t="str">
        <f>LEFT(A49,3)</f>
        <v>ORG</v>
      </c>
      <c r="L41" s="16" t="str">
        <f>RIGHT(A41,3)</f>
        <v>514</v>
      </c>
      <c r="M41" s="16" t="str">
        <f>B41</f>
        <v>PERC</v>
      </c>
      <c r="N41" s="16">
        <f>IF(ISNUMBER(F41),ROUND(F41,4)*100,"")</f>
        <v>26.9</v>
      </c>
    </row>
    <row r="42" spans="1:14" s="9" customFormat="1" ht="4.3499999999999996" customHeight="1" x14ac:dyDescent="0.15">
      <c r="A42" s="304"/>
      <c r="B42" s="304"/>
      <c r="C42" s="300"/>
      <c r="D42" s="299"/>
      <c r="E42" s="299"/>
      <c r="F42" s="18"/>
      <c r="G42" s="37"/>
    </row>
    <row r="43" spans="1:14" s="9" customFormat="1" ht="30" customHeight="1" x14ac:dyDescent="0.15">
      <c r="A43" s="301" t="s">
        <v>352</v>
      </c>
      <c r="B43" s="302" t="s">
        <v>32</v>
      </c>
      <c r="C43" s="300"/>
      <c r="D43" s="303" t="s">
        <v>383</v>
      </c>
      <c r="E43" s="300"/>
      <c r="F43" s="20">
        <v>3218</v>
      </c>
      <c r="G43" s="38" t="str">
        <f>IF(AND(ISBLANK(F43),C43="x",$N$8&gt;0),"Attenzione: domanda a risposta obbligatoria",IF(ISBLANK(F43),"",IF(ISNUMBER(F43),IF(F43-INT(F43)=0,"","  Errore ! Inserire un numero intero senza decimali"),"  Errore ! Inserire un numero intero senza decimali")))</f>
        <v/>
      </c>
      <c r="K43" s="16" t="str">
        <f>LEFT(A45,3)</f>
        <v>A33</v>
      </c>
      <c r="L43" s="16" t="str">
        <f>RIGHT(A43,3)</f>
        <v>511</v>
      </c>
      <c r="M43" s="16" t="str">
        <f>B43</f>
        <v>INT</v>
      </c>
      <c r="N43" s="16">
        <f>IF(ISNUMBER(F43),ROUND(F43,0),"")</f>
        <v>3218</v>
      </c>
    </row>
    <row r="44" spans="1:14" s="9" customFormat="1" ht="4.3499999999999996" customHeight="1" x14ac:dyDescent="0.15">
      <c r="A44" s="304"/>
      <c r="B44" s="304"/>
      <c r="C44" s="300"/>
      <c r="D44" s="299"/>
      <c r="E44" s="299"/>
      <c r="F44" s="18"/>
      <c r="G44" s="37"/>
    </row>
    <row r="45" spans="1:14" s="9" customFormat="1" ht="30" customHeight="1" x14ac:dyDescent="0.15">
      <c r="A45" s="301" t="s">
        <v>355</v>
      </c>
      <c r="B45" s="302" t="s">
        <v>32</v>
      </c>
      <c r="C45" s="300"/>
      <c r="D45" s="303" t="s">
        <v>382</v>
      </c>
      <c r="E45" s="300"/>
      <c r="F45" s="20">
        <v>2029</v>
      </c>
      <c r="G45" s="38" t="str">
        <f>IF(AND(ISBLANK(F45),C45="x",$N$8&gt;0),"Attenzione: domanda a risposta obbligatoria",IF(ISBLANK(F45),"",IF(ISNUMBER(F45),IF(F45-INT(F45)=0,"","  Errore ! Inserire un numero intero senza decimali"),"  Errore ! Inserire un numero intero senza decimali")))</f>
        <v/>
      </c>
      <c r="K45" s="16" t="str">
        <f>LEFT(A51,3)</f>
        <v>ORG</v>
      </c>
      <c r="L45" s="16" t="str">
        <f>RIGHT(A45,3)</f>
        <v>513</v>
      </c>
      <c r="M45" s="16" t="str">
        <f>B45</f>
        <v>INT</v>
      </c>
      <c r="N45" s="16">
        <f>IF(ISNUMBER(F45),ROUND(F45,0),"")</f>
        <v>2029</v>
      </c>
    </row>
    <row r="46" spans="1:14" s="9" customFormat="1" ht="4.3499999999999996" customHeight="1" x14ac:dyDescent="0.15">
      <c r="A46" s="304"/>
      <c r="B46" s="304"/>
      <c r="C46" s="300"/>
      <c r="D46" s="299"/>
      <c r="E46" s="299"/>
      <c r="F46" s="18"/>
      <c r="G46" s="37"/>
    </row>
    <row r="47" spans="1:14" s="9" customFormat="1" ht="30" customHeight="1" x14ac:dyDescent="0.15">
      <c r="A47" s="216" t="s">
        <v>37</v>
      </c>
      <c r="B47" s="216"/>
      <c r="C47" s="216"/>
      <c r="D47" s="217" t="s">
        <v>38</v>
      </c>
      <c r="E47" s="216"/>
      <c r="F47" s="218"/>
      <c r="G47" s="37"/>
    </row>
    <row r="48" spans="1:14" s="9" customFormat="1" ht="4.3499999999999996" customHeight="1" x14ac:dyDescent="0.15">
      <c r="A48" s="11"/>
      <c r="B48" s="11"/>
      <c r="D48" s="11"/>
      <c r="E48" s="11"/>
      <c r="F48" s="12"/>
      <c r="G48" s="37"/>
    </row>
    <row r="49" spans="1:14" s="9" customFormat="1" ht="30" customHeight="1" x14ac:dyDescent="0.15">
      <c r="A49" s="305" t="s">
        <v>356</v>
      </c>
      <c r="B49" s="306" t="s">
        <v>32</v>
      </c>
      <c r="C49" s="307"/>
      <c r="D49" s="308" t="s">
        <v>396</v>
      </c>
      <c r="F49" s="20">
        <v>1</v>
      </c>
      <c r="G49" s="38" t="str">
        <f>IF(AND(ISBLANK(F49),C49="x",$N$8&gt;0),"Attenzione: domanda a risposta obbligatoria",IF(ISBLANK(F49),"",IF(ISNUMBER(F49),IF(F49-INT(F49)=0,"","  Errore ! Inserire un numero intero senza decimali"),"  Errore ! Inserire un numero intero senza decimali")))</f>
        <v/>
      </c>
      <c r="K49" s="16" t="str">
        <f>LEFT(A49,3)</f>
        <v>ORG</v>
      </c>
      <c r="L49" s="16" t="str">
        <f>RIGHT(A49,3)</f>
        <v>486</v>
      </c>
      <c r="M49" s="16" t="str">
        <f>B49</f>
        <v>INT</v>
      </c>
      <c r="N49" s="16">
        <f>IF(ISNUMBER(F49),ROUND(F49,0),"")</f>
        <v>1</v>
      </c>
    </row>
    <row r="50" spans="1:14" s="9" customFormat="1" ht="4.3499999999999996" customHeight="1" x14ac:dyDescent="0.15">
      <c r="A50" s="24"/>
      <c r="B50" s="24"/>
      <c r="C50" s="41"/>
      <c r="D50" s="22"/>
      <c r="E50" s="11"/>
      <c r="F50" s="18"/>
      <c r="G50" s="37"/>
    </row>
    <row r="51" spans="1:14" s="9" customFormat="1" ht="30" customHeight="1" x14ac:dyDescent="0.15">
      <c r="A51" s="23" t="s">
        <v>39</v>
      </c>
      <c r="B51" s="40" t="s">
        <v>32</v>
      </c>
      <c r="C51" s="41"/>
      <c r="D51" s="25" t="s">
        <v>397</v>
      </c>
      <c r="F51" s="20">
        <v>11828</v>
      </c>
      <c r="G51" s="38" t="str">
        <f>IF(AND(ISBLANK(F51),C51="x",$N$8&gt;0),"Attenzione: domanda a risposta obbligatoria",IF(ISBLANK(F51),"",IF(ISNUMBER(F51),IF(F51-INT(F51)=0,"","  Errore ! Inserire un numero intero senza decimali"),"  Errore ! Inserire un numero intero senza decimali")))</f>
        <v/>
      </c>
      <c r="K51" s="16" t="str">
        <f>LEFT(A53,3)</f>
        <v>ORG</v>
      </c>
      <c r="L51" s="16" t="str">
        <f>RIGHT(A51,3)</f>
        <v>136</v>
      </c>
      <c r="M51" s="16" t="str">
        <f>B53</f>
        <v>INT</v>
      </c>
      <c r="N51" s="16">
        <f>IF(ISNUMBER(F51),ROUND(F51,0),"")</f>
        <v>11828</v>
      </c>
    </row>
    <row r="52" spans="1:14" s="9" customFormat="1" ht="4.3499999999999996" customHeight="1" x14ac:dyDescent="0.15">
      <c r="A52" s="23"/>
      <c r="B52" s="23"/>
      <c r="C52" s="41"/>
      <c r="D52" s="22"/>
      <c r="E52" s="11"/>
      <c r="F52" s="18"/>
      <c r="G52" s="37"/>
    </row>
    <row r="53" spans="1:14" s="9" customFormat="1" ht="30" customHeight="1" x14ac:dyDescent="0.15">
      <c r="A53" s="305" t="s">
        <v>357</v>
      </c>
      <c r="B53" s="294" t="s">
        <v>32</v>
      </c>
      <c r="C53" s="309"/>
      <c r="D53" s="296" t="s">
        <v>398</v>
      </c>
      <c r="F53" s="20">
        <v>2</v>
      </c>
      <c r="G53" s="38" t="str">
        <f>IF(AND(ISBLANK(F53),C53="x",$N$8&gt;0),"Attenzione: domanda a risposta obbligatoria",IF(ISBLANK(F53),"",IF(ISNUMBER(F53),IF(F53-INT(F53)=0,"","  Errore ! Inserire un numero intero senza decimali"),"  Errore ! Inserire un numero intero senza decimali")))</f>
        <v/>
      </c>
      <c r="K53" s="16" t="str">
        <f>LEFT(A61,3)</f>
        <v>ORG</v>
      </c>
      <c r="L53" s="16" t="str">
        <f>RIGHT(A53,3)</f>
        <v>487</v>
      </c>
      <c r="M53" s="16" t="str">
        <f>B61</f>
        <v>INT</v>
      </c>
      <c r="N53" s="16">
        <f>IF(ISNUMBER(F53),ROUND(F53,0),"")</f>
        <v>2</v>
      </c>
    </row>
    <row r="54" spans="1:14" s="9" customFormat="1" ht="4.3499999999999996" customHeight="1" x14ac:dyDescent="0.15">
      <c r="A54" s="23"/>
      <c r="B54" s="23"/>
      <c r="C54" s="41"/>
      <c r="D54" s="22"/>
      <c r="E54" s="11"/>
      <c r="F54" s="18"/>
      <c r="G54" s="37"/>
    </row>
    <row r="55" spans="1:14" s="9" customFormat="1" ht="30" customHeight="1" x14ac:dyDescent="0.15">
      <c r="A55" s="23" t="s">
        <v>40</v>
      </c>
      <c r="B55" s="40" t="s">
        <v>32</v>
      </c>
      <c r="C55" s="41"/>
      <c r="D55" s="25" t="s">
        <v>399</v>
      </c>
      <c r="F55" s="20">
        <v>7136</v>
      </c>
      <c r="G55" s="38" t="str">
        <f>IF(AND(ISBLANK(F55),C55="x",$N$8&gt;0),"Attenzione: domanda a risposta obbligatoria",IF(ISBLANK(F55),"",IF(ISNUMBER(F55),IF(F55-INT(F55)=0,"","  Errore ! Inserire un numero intero senza decimali"),"  Errore ! Inserire un numero intero senza decimali")))</f>
        <v/>
      </c>
      <c r="K55" s="16" t="str">
        <f>LEFT(A57,3)</f>
        <v>ORG</v>
      </c>
      <c r="L55" s="16" t="str">
        <f>RIGHT(A55,3)</f>
        <v>179</v>
      </c>
      <c r="M55" s="16" t="str">
        <f>B57</f>
        <v>INT</v>
      </c>
      <c r="N55" s="16">
        <f>IF(ISNUMBER(F55),ROUND(F55,0),"")</f>
        <v>7136</v>
      </c>
    </row>
    <row r="56" spans="1:14" s="9" customFormat="1" ht="4.3499999999999996" customHeight="1" x14ac:dyDescent="0.15">
      <c r="A56" s="23"/>
      <c r="B56" s="23"/>
      <c r="C56" s="41"/>
      <c r="D56" s="22"/>
      <c r="E56" s="11"/>
      <c r="F56" s="18"/>
      <c r="G56" s="37"/>
    </row>
    <row r="57" spans="1:14" s="9" customFormat="1" ht="30" customHeight="1" x14ac:dyDescent="0.15">
      <c r="A57" s="305" t="s">
        <v>358</v>
      </c>
      <c r="B57" s="294" t="s">
        <v>32</v>
      </c>
      <c r="C57" s="309"/>
      <c r="D57" s="296" t="s">
        <v>400</v>
      </c>
      <c r="F57" s="20">
        <v>2</v>
      </c>
      <c r="G57" s="38" t="str">
        <f>IF(AND(ISBLANK(F57),C57="x",$N$8&gt;0),"Attenzione: domanda a risposta obbligatoria",IF(ISBLANK(F57),"",IF(ISNUMBER(F57),IF(F57-INT(F57)=0,"","  Errore ! Inserire un numero intero senza decimali"),"  Errore ! Inserire un numero intero senza decimali")))</f>
        <v/>
      </c>
      <c r="K57" s="16" t="str">
        <f>LEFT(A51,3)</f>
        <v>ORG</v>
      </c>
      <c r="L57" s="16" t="str">
        <f>RIGHT(A57,3)</f>
        <v>488</v>
      </c>
      <c r="M57" s="16" t="str">
        <f>B51</f>
        <v>INT</v>
      </c>
      <c r="N57" s="16">
        <f>IF(ISNUMBER(F57),ROUND(F57,0),"")</f>
        <v>2</v>
      </c>
    </row>
    <row r="58" spans="1:14" s="9" customFormat="1" ht="4.3499999999999996" customHeight="1" x14ac:dyDescent="0.15">
      <c r="A58" s="23"/>
      <c r="B58" s="23"/>
      <c r="C58" s="41"/>
      <c r="D58" s="22"/>
      <c r="E58" s="11"/>
      <c r="F58" s="18"/>
      <c r="G58" s="37"/>
    </row>
    <row r="59" spans="1:14" s="9" customFormat="1" ht="30" customHeight="1" x14ac:dyDescent="0.15">
      <c r="A59" s="23" t="s">
        <v>41</v>
      </c>
      <c r="B59" s="40" t="s">
        <v>32</v>
      </c>
      <c r="C59" s="41"/>
      <c r="D59" s="25" t="s">
        <v>401</v>
      </c>
      <c r="F59" s="20">
        <v>9189</v>
      </c>
      <c r="G59" s="38" t="str">
        <f>IF(AND(ISBLANK(F59),C59="x",$N$8&gt;0),"Attenzione: domanda a risposta obbligatoria",IF(ISBLANK(F59),"",IF(ISNUMBER(F59),IF(F59-INT(F59)=0,"","  Errore ! Inserire un numero intero senza decimali"),"  Errore ! Inserire un numero intero senza decimali")))</f>
        <v/>
      </c>
      <c r="K59" s="16" t="str">
        <f>LEFT(A55,3)</f>
        <v>ORG</v>
      </c>
      <c r="L59" s="16" t="str">
        <f>RIGHT(A59,3)</f>
        <v>161</v>
      </c>
      <c r="M59" s="16" t="str">
        <f>B55</f>
        <v>INT</v>
      </c>
      <c r="N59" s="16">
        <f>IF(ISNUMBER(F59),ROUND(F59,0),"")</f>
        <v>9189</v>
      </c>
    </row>
    <row r="60" spans="1:14" s="9" customFormat="1" ht="4.3499999999999996" customHeight="1" x14ac:dyDescent="0.15">
      <c r="A60" s="23"/>
      <c r="B60" s="23"/>
      <c r="C60" s="41"/>
      <c r="D60" s="22"/>
      <c r="E60" s="11"/>
      <c r="F60" s="18"/>
      <c r="G60" s="37"/>
    </row>
    <row r="61" spans="1:14" s="9" customFormat="1" ht="30" customHeight="1" x14ac:dyDescent="0.15">
      <c r="A61" s="305" t="s">
        <v>359</v>
      </c>
      <c r="B61" s="294" t="s">
        <v>32</v>
      </c>
      <c r="C61" s="309"/>
      <c r="D61" s="296" t="s">
        <v>360</v>
      </c>
      <c r="F61" s="20">
        <v>0</v>
      </c>
      <c r="G61" s="38" t="str">
        <f>IF(AND(ISBLANK(F61),C61="x",$N$8&gt;0),"Attenzione: domanda a risposta obbligatoria",IF(ISBLANK(F61),"",IF(ISNUMBER(F61),IF(F61-INT(F61)=0,"","  Errore ! Inserire un numero intero senza decimali"),"  Errore ! Inserire un numero intero senza decimali")))</f>
        <v/>
      </c>
      <c r="K61" s="16" t="str">
        <f>LEFT(A59,3)</f>
        <v>ORG</v>
      </c>
      <c r="L61" s="16" t="str">
        <f>RIGHT(A61,3)</f>
        <v>489</v>
      </c>
      <c r="M61" s="16" t="str">
        <f>B59</f>
        <v>INT</v>
      </c>
      <c r="N61" s="16">
        <f>IF(ISNUMBER(F61),ROUND(F61,0),"")</f>
        <v>0</v>
      </c>
    </row>
    <row r="62" spans="1:14" s="9" customFormat="1" ht="4.3499999999999996" customHeight="1" x14ac:dyDescent="0.15">
      <c r="A62" s="23"/>
      <c r="B62" s="23"/>
      <c r="C62" s="41"/>
      <c r="D62" s="22"/>
      <c r="E62" s="11"/>
      <c r="F62" s="18"/>
      <c r="G62" s="37"/>
    </row>
    <row r="63" spans="1:14" s="9" customFormat="1" ht="30" customHeight="1" x14ac:dyDescent="0.15">
      <c r="A63" s="250" t="s">
        <v>361</v>
      </c>
      <c r="B63" s="40" t="s">
        <v>32</v>
      </c>
      <c r="C63" s="41"/>
      <c r="D63" s="25" t="s">
        <v>402</v>
      </c>
      <c r="F63" s="20">
        <v>0</v>
      </c>
      <c r="G63" s="38" t="str">
        <f>IF(AND(ISBLANK(F63),C63="x",$N$8&gt;0),"Attenzione: domanda a risposta obbligatoria",IF(ISBLANK(F63),"",IF(ISNUMBER(F63),IF(F63-INT(F63)=0,"","  Errore ! Inserire un numero intero senza decimali"),"  Errore ! Inserire un numero intero senza decimali")))</f>
        <v/>
      </c>
      <c r="K63" s="16" t="str">
        <f>LEFT(A63,3)</f>
        <v>ORG</v>
      </c>
      <c r="L63" s="16" t="str">
        <f>RIGHT(A63,3)</f>
        <v>490</v>
      </c>
      <c r="M63" s="16" t="str">
        <f>B63</f>
        <v>INT</v>
      </c>
      <c r="N63" s="16">
        <f>IF(ISNUMBER(F63),ROUND(F63,0),"")</f>
        <v>0</v>
      </c>
    </row>
    <row r="64" spans="1:14" s="9" customFormat="1" ht="4.3499999999999996" customHeight="1" x14ac:dyDescent="0.15">
      <c r="A64" s="23"/>
      <c r="B64" s="23"/>
      <c r="C64" s="41"/>
      <c r="D64" s="22"/>
      <c r="E64" s="11"/>
      <c r="F64" s="18"/>
      <c r="G64" s="37"/>
    </row>
    <row r="65" spans="1:14" s="9" customFormat="1" ht="30" customHeight="1" x14ac:dyDescent="0.15">
      <c r="A65" s="23" t="s">
        <v>142</v>
      </c>
      <c r="B65" s="40" t="s">
        <v>32</v>
      </c>
      <c r="C65" s="41"/>
      <c r="D65" s="25" t="s">
        <v>403</v>
      </c>
      <c r="E65" s="41"/>
      <c r="F65" s="43">
        <v>5</v>
      </c>
      <c r="G65" s="38" t="str">
        <f>IF(AND(ISBLANK(F65),C65="x",$N$8&gt;0),"Attenzione: domanda a risposta obbligatoria",IF(ISBLANK(F65),"",IF(ISNUMBER(F65),IF(F65-INT(F65)=0,"","  Errore ! Inserire un numero intero senza decimali"),"  Errore ! Inserire un numero intero senza decimali")))</f>
        <v/>
      </c>
      <c r="K65" s="16" t="str">
        <f>LEFT(A65,3)</f>
        <v>ORG</v>
      </c>
      <c r="L65" s="16" t="str">
        <f>RIGHT(A65,3)</f>
        <v>366</v>
      </c>
      <c r="M65" s="16" t="str">
        <f>B65</f>
        <v>INT</v>
      </c>
      <c r="N65" s="16">
        <f>IF(ISNUMBER(F65),ROUND(F65,0),"")</f>
        <v>5</v>
      </c>
    </row>
    <row r="66" spans="1:14" s="9" customFormat="1" ht="4.3499999999999996" customHeight="1" x14ac:dyDescent="0.15">
      <c r="A66" s="13"/>
      <c r="B66" s="13"/>
      <c r="D66" s="11"/>
      <c r="E66" s="11"/>
      <c r="F66" s="18"/>
      <c r="G66" s="37"/>
    </row>
    <row r="67" spans="1:14" s="9" customFormat="1" ht="30" customHeight="1" x14ac:dyDescent="0.15">
      <c r="A67" s="216" t="s">
        <v>53</v>
      </c>
      <c r="B67" s="216"/>
      <c r="C67" s="216"/>
      <c r="D67" s="217" t="s">
        <v>362</v>
      </c>
      <c r="E67" s="216"/>
      <c r="F67" s="218"/>
      <c r="G67" s="38"/>
    </row>
    <row r="68" spans="1:14" s="9" customFormat="1" ht="4.3499999999999996" customHeight="1" x14ac:dyDescent="0.15">
      <c r="A68" s="11"/>
      <c r="B68" s="11"/>
      <c r="D68" s="11"/>
      <c r="E68" s="11"/>
      <c r="F68" s="12"/>
      <c r="G68" s="37"/>
    </row>
    <row r="69" spans="1:14" s="9" customFormat="1" ht="30" customHeight="1" x14ac:dyDescent="0.15">
      <c r="A69" s="23" t="s">
        <v>363</v>
      </c>
      <c r="B69" s="40" t="s">
        <v>32</v>
      </c>
      <c r="C69" s="41"/>
      <c r="D69" s="25" t="s">
        <v>364</v>
      </c>
      <c r="F69" s="20">
        <v>2</v>
      </c>
      <c r="G69" s="38" t="str">
        <f>IF(AND(ISBLANK(F69),C69="x",$N$8&gt;0),"Attenzione: domanda a risposta obbligatoria",IF(ISBLANK(F69),"",IF(ISNUMBER(F69),IF(F69-INT(F69)=0,"","  Errore ! Inserire un numero intero senza decimali"),"  Errore ! Inserire un numero intero senza decimali")))</f>
        <v/>
      </c>
      <c r="K69" s="16" t="str">
        <f>LEFT(A69,3)</f>
        <v>PEO</v>
      </c>
      <c r="L69" s="16" t="str">
        <f>RIGHT(A69,3)</f>
        <v>484</v>
      </c>
      <c r="M69" s="16" t="str">
        <f>B69</f>
        <v>INT</v>
      </c>
      <c r="N69" s="16">
        <f>IF(ISNUMBER(F69),ROUND(F69,0),"")</f>
        <v>2</v>
      </c>
    </row>
    <row r="70" spans="1:14" s="9" customFormat="1" ht="4.3499999999999996" customHeight="1" x14ac:dyDescent="0.15">
      <c r="A70" s="23"/>
      <c r="B70" s="23"/>
      <c r="C70" s="41"/>
      <c r="D70" s="22"/>
      <c r="E70" s="11"/>
      <c r="F70" s="18"/>
      <c r="G70" s="37"/>
    </row>
    <row r="71" spans="1:14" s="9" customFormat="1" ht="30" customHeight="1" x14ac:dyDescent="0.15">
      <c r="A71" s="23" t="s">
        <v>365</v>
      </c>
      <c r="B71" s="40" t="s">
        <v>32</v>
      </c>
      <c r="C71" s="41"/>
      <c r="D71" s="281" t="s">
        <v>366</v>
      </c>
      <c r="F71" s="20">
        <v>5</v>
      </c>
      <c r="G71" s="38" t="str">
        <f>IF(AND(ISBLANK(F71),C71="x",$N$8&gt;0),"Attenzione: domanda a risposta obbligatoria",IF(ISBLANK(F71),"",IF(ISNUMBER(F71),IF(F71-INT(F71)=0,"","  Errore ! Inserire un numero intero senza decimali"),"  Errore ! Inserire un numero intero senza decimali")))</f>
        <v/>
      </c>
      <c r="K71" s="16" t="str">
        <f>LEFT(A71,3)</f>
        <v>PEO</v>
      </c>
      <c r="L71" s="16" t="str">
        <f>RIGHT(A71,3)</f>
        <v>483</v>
      </c>
      <c r="M71" s="16" t="str">
        <f>B71</f>
        <v>INT</v>
      </c>
      <c r="N71" s="16">
        <f>IF(ISNUMBER(F71),ROUND(F71,0),"")</f>
        <v>5</v>
      </c>
    </row>
    <row r="72" spans="1:14" s="9" customFormat="1" ht="4.3499999999999996" customHeight="1" x14ac:dyDescent="0.15">
      <c r="A72" s="13"/>
      <c r="B72" s="13"/>
      <c r="D72" s="11"/>
      <c r="E72" s="11"/>
      <c r="F72" s="18"/>
      <c r="G72" s="37"/>
    </row>
    <row r="73" spans="1:14" s="9" customFormat="1" ht="30" customHeight="1" x14ac:dyDescent="0.15">
      <c r="A73" s="13" t="s">
        <v>54</v>
      </c>
      <c r="B73" s="14" t="s">
        <v>32</v>
      </c>
      <c r="D73" s="281" t="s">
        <v>367</v>
      </c>
      <c r="F73" s="20">
        <v>0</v>
      </c>
      <c r="G73" s="38" t="str">
        <f>IF(AND(ISBLANK(F73),C73="x",$N$8&gt;0),"Attenzione: domanda a risposta obbligatoria",IF(ISBLANK(F73),"",IF(ISNUMBER(F73),IF(F73-INT(F73)=0,"","  Errore ! Inserire un numero intero senza decimali"),"  Errore ! Inserire un numero intero senza decimali")))</f>
        <v/>
      </c>
      <c r="K73" s="16" t="str">
        <f>LEFT(A73,3)</f>
        <v>PEO</v>
      </c>
      <c r="L73" s="16" t="str">
        <f>RIGHT(A73,3)</f>
        <v>188</v>
      </c>
      <c r="M73" s="16" t="str">
        <f>B73</f>
        <v>INT</v>
      </c>
      <c r="N73" s="16">
        <f>IF(ISNUMBER(F73),ROUND(F73,0),"")</f>
        <v>0</v>
      </c>
    </row>
    <row r="74" spans="1:14" s="9" customFormat="1" ht="4.3499999999999996" customHeight="1" x14ac:dyDescent="0.15">
      <c r="A74" s="13"/>
      <c r="B74" s="13"/>
      <c r="D74" s="11"/>
      <c r="E74" s="11"/>
      <c r="F74" s="18"/>
      <c r="G74" s="37"/>
    </row>
    <row r="75" spans="1:14" s="9" customFormat="1" ht="33" x14ac:dyDescent="0.15">
      <c r="A75" s="13" t="s">
        <v>272</v>
      </c>
      <c r="B75" s="14" t="s">
        <v>29</v>
      </c>
      <c r="D75" s="280" t="s">
        <v>404</v>
      </c>
      <c r="F75" s="15" t="s">
        <v>411</v>
      </c>
      <c r="G75" s="38" t="str">
        <f>IF(AND(ISBLANK(F75),C75="x",$N$8&gt;0),"Attenzione: domanda a risposta obbligatoria",IF(ISBLANK(F75),"",IF(AND(LEN(F75)=1,OR(UPPER(F75)="N",UPPER(F75)="S")),"",IF(ISBLANK(F75),"","  Errore ! Inserire S o N"))))</f>
        <v/>
      </c>
      <c r="K75" s="16" t="str">
        <f>LEFT(A75,3)</f>
        <v>PEO</v>
      </c>
      <c r="L75" s="16" t="str">
        <f>RIGHT(A75,3)</f>
        <v>119</v>
      </c>
      <c r="M75" s="16" t="str">
        <f>B75</f>
        <v>FLAG</v>
      </c>
      <c r="N75" s="16" t="str">
        <f>IF(AND(LEN(F75)=1,OR(UPPER(F75)="N",UPPER(F75)="S")),UPPER(F75),"")</f>
        <v>S</v>
      </c>
    </row>
    <row r="76" spans="1:14" s="9" customFormat="1" ht="4.3499999999999996" customHeight="1" x14ac:dyDescent="0.15">
      <c r="A76" s="13"/>
      <c r="B76" s="13"/>
      <c r="D76" s="11"/>
      <c r="E76" s="11"/>
      <c r="F76" s="18"/>
      <c r="G76" s="37"/>
    </row>
    <row r="77" spans="1:14" s="45" customFormat="1" ht="30" customHeight="1" x14ac:dyDescent="0.15">
      <c r="A77" s="260" t="s">
        <v>271</v>
      </c>
      <c r="B77" s="261" t="s">
        <v>29</v>
      </c>
      <c r="C77" s="262"/>
      <c r="D77" s="253" t="s">
        <v>368</v>
      </c>
      <c r="F77" s="46" t="s">
        <v>411</v>
      </c>
      <c r="G77" s="38" t="str">
        <f>IF(AND(ISBLANK(F77),C77="x",$N$8&gt;0),"Attenzione: domanda a risposta obbligatoria",IF(ISBLANK(F77),"",IF(AND(LEN(F77)=1,OR(UPPER(F77)="N",UPPER(F77)="S")),"",IF(ISBLANK(F77),"","  Errore ! Inserire S o N"))))</f>
        <v/>
      </c>
      <c r="K77" s="44" t="str">
        <f>LEFT(A77,3)</f>
        <v>PEO</v>
      </c>
      <c r="L77" s="44" t="str">
        <f>RIGHT(A77,3)</f>
        <v>473</v>
      </c>
      <c r="M77" s="44" t="str">
        <f>B77</f>
        <v>FLAG</v>
      </c>
      <c r="N77" s="241" t="str">
        <f>IF(AND(LEN(F77)=1,OR(UPPER(F77)="N",UPPER(F77)="S")),UPPER(F77),"")</f>
        <v>S</v>
      </c>
    </row>
    <row r="78" spans="1:14" s="9" customFormat="1" ht="4.3499999999999996" customHeight="1" x14ac:dyDescent="0.15">
      <c r="A78" s="13"/>
      <c r="B78" s="13"/>
      <c r="D78" s="11"/>
      <c r="E78" s="11"/>
      <c r="F78" s="18"/>
      <c r="G78" s="37"/>
    </row>
    <row r="79" spans="1:14" s="9" customFormat="1" ht="30" customHeight="1" x14ac:dyDescent="0.15">
      <c r="A79" s="13" t="s">
        <v>55</v>
      </c>
      <c r="B79" s="14" t="s">
        <v>32</v>
      </c>
      <c r="D79" s="281" t="s">
        <v>369</v>
      </c>
      <c r="F79" s="20">
        <v>1730</v>
      </c>
      <c r="G79" s="38" t="str">
        <f>IF(AND(ISBLANK(F79),C79="x",$N$8&gt;0),"Attenzione: domanda a risposta obbligatoria",IF(ISBLANK(F79),"",IF(ISNUMBER(F79),IF(F79-INT(F79)=0,"","  Errore ! Inserire un numero intero senza decimali"),"  Errore ! Inserire un numero intero senza decimali")))</f>
        <v/>
      </c>
      <c r="K79" s="16" t="str">
        <f>LEFT(A79,3)</f>
        <v>PEO</v>
      </c>
      <c r="L79" s="16" t="str">
        <f>RIGHT(A79,3)</f>
        <v>133</v>
      </c>
      <c r="M79" s="16" t="str">
        <f>B79</f>
        <v>INT</v>
      </c>
      <c r="N79" s="16">
        <f>IF(ISNUMBER(F79),ROUND(F79,0),"")</f>
        <v>1730</v>
      </c>
    </row>
    <row r="80" spans="1:14" s="9" customFormat="1" ht="4.3499999999999996" customHeight="1" x14ac:dyDescent="0.15">
      <c r="A80" s="21"/>
      <c r="B80" s="21"/>
      <c r="D80" s="11"/>
      <c r="E80" s="11"/>
      <c r="F80" s="12"/>
      <c r="G80" s="37"/>
    </row>
    <row r="81" spans="1:14" s="9" customFormat="1" ht="30" customHeight="1" x14ac:dyDescent="0.15">
      <c r="A81" s="216" t="s">
        <v>42</v>
      </c>
      <c r="B81" s="216"/>
      <c r="C81" s="216"/>
      <c r="D81" s="217" t="s">
        <v>137</v>
      </c>
      <c r="E81" s="216"/>
      <c r="F81" s="218"/>
      <c r="G81" s="38"/>
    </row>
    <row r="82" spans="1:14" s="9" customFormat="1" ht="4.3499999999999996" customHeight="1" x14ac:dyDescent="0.15">
      <c r="A82" s="11"/>
      <c r="B82" s="11"/>
      <c r="D82" s="11"/>
      <c r="E82" s="11"/>
      <c r="F82" s="12"/>
      <c r="G82" s="37"/>
    </row>
    <row r="83" spans="1:14" s="9" customFormat="1" ht="30" customHeight="1" x14ac:dyDescent="0.15">
      <c r="A83" s="305" t="s">
        <v>370</v>
      </c>
      <c r="B83" s="306" t="s">
        <v>29</v>
      </c>
      <c r="C83" s="307"/>
      <c r="D83" s="308" t="s">
        <v>371</v>
      </c>
      <c r="F83" s="15" t="s">
        <v>411</v>
      </c>
      <c r="G83" s="38" t="str">
        <f>IF(AND(ISBLANK(F83),C83="x",$N$8&gt;0),"Attenzione: domanda a risposta obbligatoria",IF(ISBLANK(F83),"",IF(AND(LEN(F83)=1,OR(UPPER(F83)="N",UPPER(F83)="S")),"",IF(ISBLANK(F83),"","  Errore ! Inserire S o N"))))</f>
        <v/>
      </c>
      <c r="K83" s="16" t="str">
        <f>LEFT(A83,3)</f>
        <v>PRD</v>
      </c>
      <c r="L83" s="16" t="str">
        <f>RIGHT(A83,3)</f>
        <v>396</v>
      </c>
      <c r="M83" s="16" t="str">
        <f>B83</f>
        <v>FLAG</v>
      </c>
      <c r="N83" s="16" t="str">
        <f>IF(AND(LEN(F83)=1,OR(UPPER(F83)="N",UPPER(F83)="S")),UPPER(F83),"")</f>
        <v>S</v>
      </c>
    </row>
    <row r="84" spans="1:14" s="9" customFormat="1" ht="4.3499999999999996" customHeight="1" x14ac:dyDescent="0.15">
      <c r="A84" s="23"/>
      <c r="B84" s="23"/>
      <c r="D84" s="22"/>
      <c r="E84" s="11"/>
      <c r="F84" s="18"/>
      <c r="G84" s="37"/>
    </row>
    <row r="85" spans="1:14" s="9" customFormat="1" ht="30" customHeight="1" x14ac:dyDescent="0.15">
      <c r="A85" s="23" t="s">
        <v>258</v>
      </c>
      <c r="B85" s="40" t="s">
        <v>29</v>
      </c>
      <c r="D85" s="25" t="s">
        <v>259</v>
      </c>
      <c r="F85" s="15" t="s">
        <v>411</v>
      </c>
      <c r="G85" s="38" t="str">
        <f>IF(AND(ISBLANK(F85),C85="x",$N$8&gt;0),"Attenzione: domanda a risposta obbligatoria",IF(ISBLANK(F85),"",IF(AND(LEN(F85)=1,OR(UPPER(F85)="N",UPPER(F85)="S")),"",IF(ISBLANK(F85),"","  Errore ! Inserire S o N"))))</f>
        <v/>
      </c>
      <c r="K85" s="16" t="str">
        <f>LEFT(A85,3)</f>
        <v>PRD</v>
      </c>
      <c r="L85" s="16" t="str">
        <f>RIGHT(A85,3)</f>
        <v>455</v>
      </c>
      <c r="M85" s="16" t="str">
        <f>B85</f>
        <v>FLAG</v>
      </c>
      <c r="N85" s="16" t="str">
        <f>IF(AND(LEN(F85)=1,OR(UPPER(F85)="N",UPPER(F85)="S")),UPPER(F85),"")</f>
        <v>S</v>
      </c>
    </row>
    <row r="86" spans="1:14" s="9" customFormat="1" ht="4.3499999999999996" customHeight="1" x14ac:dyDescent="0.15">
      <c r="A86" s="23"/>
      <c r="B86" s="23"/>
      <c r="D86" s="22"/>
      <c r="E86" s="11"/>
      <c r="F86" s="18"/>
      <c r="G86" s="37"/>
    </row>
    <row r="87" spans="1:14" s="9" customFormat="1" ht="30" customHeight="1" x14ac:dyDescent="0.15">
      <c r="A87" s="23" t="s">
        <v>260</v>
      </c>
      <c r="B87" s="40" t="s">
        <v>32</v>
      </c>
      <c r="D87" s="280" t="s">
        <v>372</v>
      </c>
      <c r="F87" s="20">
        <v>20</v>
      </c>
      <c r="G87" s="38" t="str">
        <f>IF(AND(ISBLANK(F87),C87="x",$N$8&gt;0),"Attenzione: domanda a risposta obbligatoria",IF(ISBLANK(F87),"",IF(ISNUMBER(F87),IF(F87-INT(F87)=0,"","  Errore ! Inserire un numero intero senza decimali"),"  Errore ! Inserire un numero intero senza decimali")))</f>
        <v/>
      </c>
      <c r="K87" s="16" t="str">
        <f>LEFT(A87,3)</f>
        <v>PRD</v>
      </c>
      <c r="L87" s="16" t="str">
        <f>RIGHT(A87,3)</f>
        <v>456</v>
      </c>
      <c r="M87" s="16" t="str">
        <f>B87</f>
        <v>INT</v>
      </c>
      <c r="N87" s="16">
        <f>IF(ISNUMBER(F87),ROUND(F87,0),"")</f>
        <v>20</v>
      </c>
    </row>
    <row r="88" spans="1:14" s="9" customFormat="1" ht="4.3499999999999996" customHeight="1" x14ac:dyDescent="0.15">
      <c r="A88" s="23"/>
      <c r="B88" s="23"/>
      <c r="D88" s="22"/>
      <c r="E88" s="11"/>
      <c r="F88" s="18"/>
      <c r="G88" s="37"/>
    </row>
    <row r="89" spans="1:14" s="9" customFormat="1" ht="30" customHeight="1" x14ac:dyDescent="0.15">
      <c r="A89" s="23" t="s">
        <v>261</v>
      </c>
      <c r="B89" s="40" t="s">
        <v>32</v>
      </c>
      <c r="D89" s="280" t="s">
        <v>373</v>
      </c>
      <c r="F89" s="20">
        <v>210</v>
      </c>
      <c r="G89" s="38" t="str">
        <f>IF(AND(ISBLANK(F89),C89="x",$N$8&gt;0),"Attenzione: domanda a risposta obbligatoria",IF(ISBLANK(F89),"",IF(ISNUMBER(F89),IF(F89-INT(F89)=0,"","  Errore ! Inserire un numero intero senza decimali"),"  Errore ! Inserire un numero intero senza decimali")))</f>
        <v/>
      </c>
      <c r="K89" s="16" t="str">
        <f>LEFT(A89,3)</f>
        <v>PRD</v>
      </c>
      <c r="L89" s="16" t="str">
        <f>RIGHT(A89,3)</f>
        <v>457</v>
      </c>
      <c r="M89" s="16" t="str">
        <f>B89</f>
        <v>INT</v>
      </c>
      <c r="N89" s="16">
        <f>IF(ISNUMBER(F89),ROUND(F89,0),"")</f>
        <v>210</v>
      </c>
    </row>
    <row r="90" spans="1:14" s="9" customFormat="1" ht="4.3499999999999996" customHeight="1" x14ac:dyDescent="0.15">
      <c r="A90" s="23"/>
      <c r="B90" s="23"/>
      <c r="D90" s="22"/>
      <c r="E90" s="11"/>
      <c r="F90" s="18"/>
      <c r="G90" s="37"/>
    </row>
    <row r="91" spans="1:14" s="9" customFormat="1" ht="30" customHeight="1" x14ac:dyDescent="0.15">
      <c r="A91" s="23" t="s">
        <v>143</v>
      </c>
      <c r="B91" s="40" t="s">
        <v>32</v>
      </c>
      <c r="D91" s="25" t="s">
        <v>144</v>
      </c>
      <c r="F91" s="20">
        <v>17359</v>
      </c>
      <c r="G91" s="38" t="str">
        <f>IF(AND(ISBLANK(F91),C91="x",$N$8&gt;0),"Attenzione: domanda a risposta obbligatoria",IF(ISBLANK(F91),"",IF(ISNUMBER(F91),IF(F91-INT(F91)=0,"","  Errore ! Inserire un numero intero senza decimali"),"  Errore ! Inserire un numero intero senza decimali")))</f>
        <v/>
      </c>
      <c r="K91" s="16" t="str">
        <f>LEFT(A91,3)</f>
        <v>PRD</v>
      </c>
      <c r="L91" s="16" t="str">
        <f>RIGHT(A91,3)</f>
        <v>368</v>
      </c>
      <c r="M91" s="16" t="str">
        <f>B91</f>
        <v>INT</v>
      </c>
      <c r="N91" s="16">
        <f>IF(ISNUMBER(F91),ROUND(F91,0),"")</f>
        <v>17359</v>
      </c>
    </row>
    <row r="92" spans="1:14" s="9" customFormat="1" ht="4.3499999999999996" customHeight="1" x14ac:dyDescent="0.15">
      <c r="A92" s="23"/>
      <c r="B92" s="23"/>
      <c r="D92" s="22"/>
      <c r="E92" s="11"/>
      <c r="F92" s="18"/>
      <c r="G92" s="37"/>
    </row>
    <row r="93" spans="1:14" s="9" customFormat="1" ht="30" customHeight="1" x14ac:dyDescent="0.15">
      <c r="A93" s="23" t="s">
        <v>145</v>
      </c>
      <c r="B93" s="40" t="s">
        <v>32</v>
      </c>
      <c r="D93" s="25" t="s">
        <v>146</v>
      </c>
      <c r="F93" s="20">
        <v>8218</v>
      </c>
      <c r="G93" s="38" t="str">
        <f>IF(AND(ISBLANK(F93),C93="x",$N$8&gt;0),"Attenzione: domanda a risposta obbligatoria",IF(ISBLANK(F93),"",IF(ISNUMBER(F93),IF(F93-INT(F93)=0,"","  Errore ! Inserire un numero intero senza decimali"),"  Errore ! Inserire un numero intero senza decimali")))</f>
        <v/>
      </c>
      <c r="K93" s="16" t="str">
        <f>LEFT(A93,3)</f>
        <v>PRD</v>
      </c>
      <c r="L93" s="16" t="str">
        <f>RIGHT(A93,3)</f>
        <v>369</v>
      </c>
      <c r="M93" s="16" t="str">
        <f>B93</f>
        <v>INT</v>
      </c>
      <c r="N93" s="16">
        <f>IF(ISNUMBER(F93),ROUND(F93,0),"")</f>
        <v>8218</v>
      </c>
    </row>
    <row r="94" spans="1:14" s="9" customFormat="1" ht="4.3499999999999996" customHeight="1" x14ac:dyDescent="0.15">
      <c r="A94" s="23"/>
      <c r="B94" s="23"/>
      <c r="D94" s="22"/>
      <c r="E94" s="11"/>
      <c r="F94" s="18"/>
      <c r="G94" s="37"/>
    </row>
    <row r="95" spans="1:14" s="41" customFormat="1" ht="30" customHeight="1" x14ac:dyDescent="0.15">
      <c r="A95" s="23" t="s">
        <v>147</v>
      </c>
      <c r="B95" s="40" t="s">
        <v>32</v>
      </c>
      <c r="D95" s="25" t="s">
        <v>148</v>
      </c>
      <c r="F95" s="43">
        <v>0</v>
      </c>
      <c r="G95" s="38" t="str">
        <f>IF(AND(ISBLANK(F95),C95="x",$N$8&gt;0),"Attenzione: domanda a risposta obbligatoria",IF(ISBLANK(F95),"",IF(ISNUMBER(F95),IF(F95-INT(F95)=0,"","  Errore ! Inserire un numero intero senza decimali"),"  Errore ! Inserire un numero intero senza decimali")))</f>
        <v/>
      </c>
      <c r="K95" s="44" t="str">
        <f>LEFT(A95,3)</f>
        <v>PRD</v>
      </c>
      <c r="L95" s="44" t="str">
        <f>RIGHT(A95,3)</f>
        <v>370</v>
      </c>
      <c r="M95" s="44" t="str">
        <f>B95</f>
        <v>INT</v>
      </c>
      <c r="N95" s="44">
        <f>IF(ISNUMBER(F95),ROUND(F95,0),"")</f>
        <v>0</v>
      </c>
    </row>
    <row r="96" spans="1:14" s="9" customFormat="1" ht="4.3499999999999996" customHeight="1" x14ac:dyDescent="0.15">
      <c r="A96" s="23"/>
      <c r="B96" s="23"/>
      <c r="D96" s="22"/>
      <c r="E96" s="11"/>
      <c r="F96" s="18"/>
      <c r="G96" s="37"/>
    </row>
    <row r="97" spans="1:14" s="9" customFormat="1" ht="30" customHeight="1" x14ac:dyDescent="0.15">
      <c r="A97" s="293" t="s">
        <v>374</v>
      </c>
      <c r="B97" s="294" t="s">
        <v>32</v>
      </c>
      <c r="C97" s="309"/>
      <c r="D97" s="296" t="s">
        <v>375</v>
      </c>
      <c r="F97" s="20">
        <v>10680</v>
      </c>
      <c r="G97" s="38" t="str">
        <f>IF(AND(ISBLANK(F97),C97="x",$N$8&gt;0),"Attenzione: domanda a risposta obbligatoria",IF(ISBLANK(F97),"",IF(ISNUMBER(F97),IF(F97-INT(F97)=0,"","  Errore ! Inserire un numero intero senza decimali"),"  Errore ! Inserire un numero intero senza decimali")))</f>
        <v/>
      </c>
      <c r="K97" s="16" t="str">
        <f>LEFT(A97,3)</f>
        <v>PRD</v>
      </c>
      <c r="L97" s="16" t="str">
        <f>RIGHT(A97,3)</f>
        <v>491</v>
      </c>
      <c r="M97" s="16" t="str">
        <f>B97</f>
        <v>INT</v>
      </c>
      <c r="N97" s="16">
        <f>IF(ISNUMBER(F97),ROUND(F97,0),"")</f>
        <v>10680</v>
      </c>
    </row>
    <row r="98" spans="1:14" s="9" customFormat="1" ht="4.3499999999999996" customHeight="1" x14ac:dyDescent="0.15">
      <c r="A98" s="23"/>
      <c r="B98" s="23"/>
      <c r="C98" s="41"/>
      <c r="D98" s="22"/>
      <c r="E98" s="11"/>
      <c r="F98" s="18"/>
      <c r="G98" s="37"/>
    </row>
    <row r="99" spans="1:14" s="41" customFormat="1" ht="30" customHeight="1" x14ac:dyDescent="0.15">
      <c r="A99" s="293" t="s">
        <v>376</v>
      </c>
      <c r="B99" s="294" t="s">
        <v>32</v>
      </c>
      <c r="C99" s="309"/>
      <c r="D99" s="296" t="s">
        <v>377</v>
      </c>
      <c r="F99" s="43">
        <v>0</v>
      </c>
      <c r="G99" s="38" t="str">
        <f>IF(AND(ISBLANK(F99),C99="x",$N$8&gt;0),"Attenzione: domanda a risposta obbligatoria",IF(ISBLANK(F99),"",IF(ISNUMBER(F99),IF(F99-INT(F99)=0,"","  Errore ! Inserire un numero intero senza decimali"),"  Errore ! Inserire un numero intero senza decimali")))</f>
        <v/>
      </c>
      <c r="K99" s="44" t="str">
        <f>LEFT(A99,3)</f>
        <v>PRD</v>
      </c>
      <c r="L99" s="44" t="str">
        <f>RIGHT(A99,3)</f>
        <v>492</v>
      </c>
      <c r="M99" s="44" t="str">
        <f>B99</f>
        <v>INT</v>
      </c>
      <c r="N99" s="44">
        <f>IF(ISNUMBER(F99),ROUND(F99,0),"")</f>
        <v>0</v>
      </c>
    </row>
    <row r="100" spans="1:14" s="9" customFormat="1" ht="4.3499999999999996" customHeight="1" x14ac:dyDescent="0.15">
      <c r="A100" s="23"/>
      <c r="B100" s="23"/>
      <c r="D100" s="22"/>
      <c r="E100" s="11"/>
      <c r="F100" s="18"/>
      <c r="G100" s="37"/>
    </row>
    <row r="101" spans="1:14" s="243" customFormat="1" ht="35.1" customHeight="1" x14ac:dyDescent="0.15">
      <c r="A101" s="216" t="s">
        <v>262</v>
      </c>
      <c r="B101" s="216"/>
      <c r="C101" s="242"/>
      <c r="D101" s="217" t="s">
        <v>263</v>
      </c>
      <c r="E101" s="216"/>
      <c r="F101" s="218"/>
      <c r="G101" s="222" t="str">
        <f>IF(AND(LEN(F101)=1,OR(UPPER(F101)="N",UPPER(F101)="S")),"",IF(ISBLANK(F101),"","  Errore ! Inserire S o N"))</f>
        <v/>
      </c>
    </row>
    <row r="102" spans="1:14" s="243" customFormat="1" ht="4.3499999999999996" customHeight="1" x14ac:dyDescent="0.15">
      <c r="A102" s="244"/>
      <c r="B102" s="244"/>
      <c r="C102" s="245"/>
      <c r="D102" s="246"/>
      <c r="E102" s="247"/>
      <c r="F102" s="248"/>
      <c r="G102" s="249"/>
    </row>
    <row r="103" spans="1:14" s="243" customFormat="1" ht="30" customHeight="1" x14ac:dyDescent="0.15">
      <c r="A103" s="250" t="s">
        <v>264</v>
      </c>
      <c r="B103" s="251" t="s">
        <v>32</v>
      </c>
      <c r="C103" s="252"/>
      <c r="D103" s="253" t="s">
        <v>265</v>
      </c>
      <c r="F103" s="254">
        <v>0</v>
      </c>
      <c r="G103" s="222" t="str">
        <f>IF(AND(ISBLANK(F103),C103="x",$N$8&gt;0),"Attenzione: domanda a risposta obbligatoria",IF(ISBLANK(F103),"",IF(ISNUMBER(F103),IF(F103-INT(F103)=0,"","  Errore ! Inserire un numero intero senza decimali"),"  Errore ! Inserire un numero intero senza decimali")))</f>
        <v/>
      </c>
      <c r="K103" s="255" t="str">
        <f>LEFT(A103,3)</f>
        <v>WLF</v>
      </c>
      <c r="L103" s="255" t="str">
        <f>RIGHT(A103,3)</f>
        <v>466</v>
      </c>
      <c r="M103" s="255" t="str">
        <f>B103</f>
        <v>INT</v>
      </c>
      <c r="N103" s="255">
        <f>IF(ISNUMBER(F103),ROUND(F103,0),"")</f>
        <v>0</v>
      </c>
    </row>
    <row r="104" spans="1:14" s="243" customFormat="1" ht="4.3499999999999996" customHeight="1" x14ac:dyDescent="0.15">
      <c r="A104" s="250"/>
      <c r="B104" s="250"/>
      <c r="C104" s="252"/>
      <c r="D104" s="256"/>
      <c r="E104" s="247"/>
      <c r="F104" s="248"/>
      <c r="G104" s="249"/>
    </row>
    <row r="105" spans="1:14" s="243" customFormat="1" ht="30" customHeight="1" x14ac:dyDescent="0.15">
      <c r="A105" s="250" t="s">
        <v>266</v>
      </c>
      <c r="B105" s="251" t="s">
        <v>32</v>
      </c>
      <c r="C105" s="252"/>
      <c r="D105" s="253" t="s">
        <v>273</v>
      </c>
      <c r="F105" s="254">
        <v>0</v>
      </c>
      <c r="G105" s="222" t="str">
        <f>IF(AND(ISBLANK(F105),C105="x",$N$8&gt;0),"Attenzione: domanda a risposta obbligatoria",IF(ISBLANK(F105),"",IF(ISNUMBER(F105),IF(F105-INT(F105)=0,"","  Errore ! Inserire un numero intero senza decimali"),"  Errore ! Inserire un numero intero senza decimali")))</f>
        <v/>
      </c>
      <c r="K105" s="255" t="str">
        <f>LEFT(A105,3)</f>
        <v>WLF</v>
      </c>
      <c r="L105" s="255" t="str">
        <f>RIGHT(A105,3)</f>
        <v>467</v>
      </c>
      <c r="M105" s="255" t="str">
        <f>B105</f>
        <v>INT</v>
      </c>
      <c r="N105" s="255">
        <f>IF(ISNUMBER(F105),ROUND(F105,0),"")</f>
        <v>0</v>
      </c>
    </row>
    <row r="106" spans="1:14" s="243" customFormat="1" ht="4.3499999999999996" customHeight="1" x14ac:dyDescent="0.15">
      <c r="A106" s="250"/>
      <c r="B106" s="250"/>
      <c r="C106" s="252"/>
      <c r="D106" s="256"/>
      <c r="E106" s="247"/>
      <c r="F106" s="248"/>
      <c r="G106" s="249"/>
    </row>
    <row r="107" spans="1:14" s="243" customFormat="1" ht="30" customHeight="1" x14ac:dyDescent="0.15">
      <c r="A107" s="250" t="s">
        <v>267</v>
      </c>
      <c r="B107" s="251" t="s">
        <v>32</v>
      </c>
      <c r="C107" s="252"/>
      <c r="D107" s="253" t="s">
        <v>277</v>
      </c>
      <c r="F107" s="254">
        <v>0</v>
      </c>
      <c r="G107" s="222" t="str">
        <f>IF(AND(ISBLANK(F107),C107="x",$N$8&gt;0),"Attenzione: domanda a risposta obbligatoria",IF(ISBLANK(F107),"",IF(ISNUMBER(F107),IF(F107-INT(F107)=0,"","  Errore ! Inserire un numero intero senza decimali"),"  Errore ! Inserire un numero intero senza decimali")))</f>
        <v/>
      </c>
      <c r="K107" s="255" t="str">
        <f>LEFT(A107,3)</f>
        <v>WLF</v>
      </c>
      <c r="L107" s="255" t="str">
        <f>RIGHT(A107,3)</f>
        <v>468</v>
      </c>
      <c r="M107" s="255" t="str">
        <f>B107</f>
        <v>INT</v>
      </c>
      <c r="N107" s="255">
        <f>IF(ISNUMBER(F107),ROUND(F107,0),"")</f>
        <v>0</v>
      </c>
    </row>
    <row r="108" spans="1:14" s="243" customFormat="1" ht="4.3499999999999996" customHeight="1" x14ac:dyDescent="0.15">
      <c r="A108" s="250"/>
      <c r="B108" s="250"/>
      <c r="C108" s="252"/>
      <c r="D108" s="256"/>
      <c r="E108" s="247"/>
      <c r="F108" s="248"/>
      <c r="G108" s="249"/>
    </row>
    <row r="109" spans="1:14" s="243" customFormat="1" ht="30" customHeight="1" x14ac:dyDescent="0.15">
      <c r="A109" s="250" t="s">
        <v>268</v>
      </c>
      <c r="B109" s="251" t="s">
        <v>32</v>
      </c>
      <c r="C109" s="252"/>
      <c r="D109" s="253" t="s">
        <v>274</v>
      </c>
      <c r="F109" s="254">
        <v>0</v>
      </c>
      <c r="G109" s="222" t="str">
        <f>IF(AND(ISBLANK(F109),C109="x",$N$8&gt;0),"Attenzione: domanda a risposta obbligatoria",IF(ISBLANK(F109),"",IF(ISNUMBER(F109),IF(F109-INT(F109)=0,"","  Errore ! Inserire un numero intero senza decimali"),"  Errore ! Inserire un numero intero senza decimali")))</f>
        <v/>
      </c>
      <c r="K109" s="255" t="str">
        <f>LEFT(A109,3)</f>
        <v>WLF</v>
      </c>
      <c r="L109" s="255" t="str">
        <f>RIGHT(A109,3)</f>
        <v>469</v>
      </c>
      <c r="M109" s="255" t="str">
        <f>B109</f>
        <v>INT</v>
      </c>
      <c r="N109" s="255">
        <f>IF(ISNUMBER(F109),ROUND(F109,0),"")</f>
        <v>0</v>
      </c>
    </row>
    <row r="110" spans="1:14" s="243" customFormat="1" ht="4.3499999999999996" customHeight="1" x14ac:dyDescent="0.15">
      <c r="A110" s="250"/>
      <c r="B110" s="250"/>
      <c r="C110" s="252"/>
      <c r="D110" s="256"/>
      <c r="E110" s="247"/>
      <c r="F110" s="248"/>
      <c r="G110" s="249"/>
    </row>
    <row r="111" spans="1:14" s="243" customFormat="1" ht="30" customHeight="1" x14ac:dyDescent="0.15">
      <c r="A111" s="250" t="s">
        <v>269</v>
      </c>
      <c r="B111" s="251" t="s">
        <v>32</v>
      </c>
      <c r="C111" s="252"/>
      <c r="D111" s="253" t="s">
        <v>275</v>
      </c>
      <c r="F111" s="254">
        <v>0</v>
      </c>
      <c r="G111" s="222" t="str">
        <f>IF(AND(ISBLANK(F111),C111="x",$N$8&gt;0),"Attenzione: domanda a risposta obbligatoria",IF(ISBLANK(F111),"",IF(ISNUMBER(F111),IF(F111-INT(F111)=0,"","  Errore ! Inserire un numero intero senza decimali"),"  Errore ! Inserire un numero intero senza decimali")))</f>
        <v/>
      </c>
      <c r="K111" s="255" t="str">
        <f>LEFT(A111,3)</f>
        <v>WLF</v>
      </c>
      <c r="L111" s="255" t="str">
        <f>RIGHT(A111,3)</f>
        <v>472</v>
      </c>
      <c r="M111" s="255" t="str">
        <f>B111</f>
        <v>INT</v>
      </c>
      <c r="N111" s="255">
        <f>IF(ISNUMBER(F111),ROUND(F111,0),"")</f>
        <v>0</v>
      </c>
    </row>
    <row r="112" spans="1:14" s="243" customFormat="1" ht="4.3499999999999996" customHeight="1" x14ac:dyDescent="0.15">
      <c r="A112" s="250"/>
      <c r="B112" s="250"/>
      <c r="C112" s="252"/>
      <c r="D112" s="256"/>
      <c r="E112" s="247"/>
      <c r="F112" s="248"/>
      <c r="G112" s="249"/>
    </row>
    <row r="113" spans="1:14" s="243" customFormat="1" ht="30" customHeight="1" x14ac:dyDescent="0.15">
      <c r="A113" s="250" t="s">
        <v>270</v>
      </c>
      <c r="B113" s="251" t="s">
        <v>32</v>
      </c>
      <c r="C113" s="252"/>
      <c r="D113" s="253" t="s">
        <v>276</v>
      </c>
      <c r="F113" s="254">
        <v>0</v>
      </c>
      <c r="G113" s="222" t="str">
        <f>IF(AND(ISBLANK(F113),C113="x",$N$8&gt;0),"Attenzione: domanda a risposta obbligatoria",IF(ISBLANK(F113),"",IF(ISNUMBER(F113),IF(F113-INT(F113)=0,"","  Errore ! Inserire un numero intero senza decimali"),"  Errore ! Inserire un numero intero senza decimali")))</f>
        <v/>
      </c>
      <c r="K113" s="255" t="str">
        <f>LEFT(A113,3)</f>
        <v>WLF</v>
      </c>
      <c r="L113" s="255" t="str">
        <f>RIGHT(A113,3)</f>
        <v>471</v>
      </c>
      <c r="M113" s="255" t="str">
        <f>B113</f>
        <v>INT</v>
      </c>
      <c r="N113" s="255">
        <f>IF(ISNUMBER(F113),ROUND(F113,0),"")</f>
        <v>0</v>
      </c>
    </row>
    <row r="114" spans="1:14" s="243" customFormat="1" ht="4.3499999999999996" customHeight="1" x14ac:dyDescent="0.15">
      <c r="A114" s="250"/>
      <c r="B114" s="250"/>
      <c r="D114" s="256"/>
      <c r="E114" s="247"/>
      <c r="F114" s="248"/>
      <c r="G114" s="249"/>
    </row>
    <row r="115" spans="1:14" s="9" customFormat="1" ht="16.5" customHeight="1" x14ac:dyDescent="0.15">
      <c r="A115" s="216" t="s">
        <v>43</v>
      </c>
      <c r="B115" s="216"/>
      <c r="C115" s="216"/>
      <c r="D115" s="217" t="s">
        <v>7</v>
      </c>
      <c r="E115" s="216"/>
      <c r="F115" s="218"/>
      <c r="G115" s="37"/>
    </row>
    <row r="116" spans="1:14" s="9" customFormat="1" ht="4.3499999999999996" customHeight="1" x14ac:dyDescent="0.15">
      <c r="A116" s="23"/>
      <c r="B116" s="23"/>
      <c r="D116" s="22"/>
      <c r="E116" s="11"/>
      <c r="F116" s="18"/>
      <c r="G116" s="37"/>
    </row>
    <row r="117" spans="1:14" s="9" customFormat="1" ht="30" customHeight="1" x14ac:dyDescent="0.15">
      <c r="A117" s="13" t="s">
        <v>56</v>
      </c>
      <c r="B117" s="14" t="s">
        <v>29</v>
      </c>
      <c r="D117" s="8" t="s">
        <v>57</v>
      </c>
      <c r="F117" s="15" t="s">
        <v>411</v>
      </c>
      <c r="G117" s="38" t="str">
        <f>IF(AND(ISBLANK(F117),C117="x",$N$8&gt;0),"Attenzione: domanda a risposta obbligatoria",IF(ISBLANK(F117),"",IF(AND(LEN(F117)=1,OR(UPPER(F117)="N",UPPER(F117)="S")),"",IF(ISBLANK(F117),"","  Errore ! Inserire S o N"))))</f>
        <v/>
      </c>
      <c r="K117" s="16" t="str">
        <f>LEFT(A117,3)</f>
        <v>CPL</v>
      </c>
      <c r="L117" s="16" t="str">
        <f>RIGHT(A117,3)</f>
        <v>194</v>
      </c>
      <c r="M117" s="16" t="str">
        <f>B117</f>
        <v>FLAG</v>
      </c>
      <c r="N117" s="16" t="str">
        <f>IF(AND(LEN(F117)=1,OR(UPPER(F117)="N",UPPER(F117)="S")),UPPER(F117),"")</f>
        <v>S</v>
      </c>
    </row>
    <row r="118" spans="1:14" s="9" customFormat="1" ht="4.3499999999999996" customHeight="1" x14ac:dyDescent="0.15">
      <c r="A118" s="23"/>
      <c r="B118" s="23"/>
      <c r="D118" s="22"/>
      <c r="E118" s="11"/>
      <c r="F118" s="18"/>
      <c r="G118" s="37"/>
    </row>
    <row r="119" spans="1:14" ht="30" customHeight="1" x14ac:dyDescent="0.2">
      <c r="A119" s="13" t="s">
        <v>44</v>
      </c>
      <c r="B119" s="14" t="s">
        <v>29</v>
      </c>
      <c r="C119" s="9"/>
      <c r="D119" s="8" t="s">
        <v>45</v>
      </c>
      <c r="E119" s="9"/>
      <c r="F119" s="15" t="s">
        <v>412</v>
      </c>
      <c r="G119" s="38" t="str">
        <f>IF(OR(ISBLANK(F119),F119="Singola",F119="Associata"),"","  Errore ! Inserire Singola o Associata")</f>
        <v/>
      </c>
      <c r="H119" s="9"/>
      <c r="I119" s="9"/>
      <c r="J119" s="9"/>
      <c r="K119" s="16" t="str">
        <f>LEFT(A119,3)</f>
        <v>CPL</v>
      </c>
      <c r="L119" s="16" t="str">
        <f>RIGHT(A119,3)</f>
        <v>147</v>
      </c>
      <c r="M119" s="16" t="str">
        <f>B119</f>
        <v>FLAG</v>
      </c>
      <c r="N119" s="16" t="str">
        <f>IF(F119="singola","S",IF(F119="associata","N",""))</f>
        <v>S</v>
      </c>
    </row>
    <row r="120" spans="1:14" s="9" customFormat="1" ht="4.3499999999999996" customHeight="1" x14ac:dyDescent="0.15">
      <c r="A120" s="23"/>
      <c r="B120" s="23"/>
      <c r="D120" s="22"/>
      <c r="E120" s="11"/>
      <c r="F120" s="18"/>
      <c r="G120" s="37"/>
    </row>
    <row r="121" spans="1:14" ht="30" customHeight="1" x14ac:dyDescent="0.2">
      <c r="A121" s="13" t="s">
        <v>58</v>
      </c>
      <c r="B121" s="14" t="s">
        <v>35</v>
      </c>
      <c r="C121" s="9"/>
      <c r="D121" s="25" t="s">
        <v>149</v>
      </c>
      <c r="E121" s="9"/>
      <c r="F121" s="221">
        <v>0.19359999999999999</v>
      </c>
      <c r="G121" s="222" t="str">
        <f>IF(AND(ISBLANK(F121),C121="x",$N$8&gt;0),"Attenzione: domanda a risposta obbligatoria",IF(ISBLANK(F121),"",IF(ISNUMBER(F121),IF(F121-ROUND(F121,4)=0,"","  Errore ! Inserire una % con al massimo due valori decimali"),"  Errore ! Inserire una % con al massimo due valori decimali")))</f>
        <v/>
      </c>
      <c r="H121" s="9"/>
      <c r="I121" s="9"/>
      <c r="J121" s="9"/>
      <c r="K121" s="16" t="str">
        <f>LEFT(A121,3)</f>
        <v>CPL</v>
      </c>
      <c r="L121" s="16" t="str">
        <f>RIGHT(A121,3)</f>
        <v>182</v>
      </c>
      <c r="M121" s="16" t="str">
        <f>B121</f>
        <v>PERC</v>
      </c>
      <c r="N121" s="16">
        <f>IF(ISNUMBER(F121),ROUND(F121,4)*100,"")</f>
        <v>19.36</v>
      </c>
    </row>
    <row r="122" spans="1:14" s="9" customFormat="1" ht="4.3499999999999996" customHeight="1" x14ac:dyDescent="0.15">
      <c r="A122" s="23"/>
      <c r="B122" s="23"/>
      <c r="D122" s="22"/>
      <c r="E122" s="11"/>
      <c r="F122" s="18"/>
      <c r="G122" s="37"/>
    </row>
    <row r="123" spans="1:14" ht="16.5" customHeight="1" x14ac:dyDescent="0.25">
      <c r="A123" s="216" t="s">
        <v>46</v>
      </c>
      <c r="B123" s="216"/>
      <c r="C123" s="216"/>
      <c r="D123" s="217" t="s">
        <v>47</v>
      </c>
      <c r="E123" s="216"/>
      <c r="F123" s="218"/>
      <c r="G123" s="53"/>
      <c r="H123" s="9"/>
      <c r="I123" s="9"/>
      <c r="J123" s="9"/>
      <c r="K123" s="9"/>
      <c r="L123" s="9"/>
      <c r="M123" s="9"/>
      <c r="N123" s="9"/>
    </row>
    <row r="124" spans="1:14" s="9" customFormat="1" ht="4.3499999999999996" customHeight="1" x14ac:dyDescent="0.15">
      <c r="A124" s="23"/>
      <c r="B124" s="23"/>
      <c r="D124" s="22"/>
      <c r="E124" s="11"/>
      <c r="F124" s="18"/>
      <c r="G124" s="37"/>
    </row>
    <row r="125" spans="1:14" ht="15" customHeight="1" x14ac:dyDescent="0.25">
      <c r="A125" s="13" t="s">
        <v>48</v>
      </c>
      <c r="B125" s="13" t="s">
        <v>15</v>
      </c>
      <c r="C125" s="9"/>
      <c r="D125" s="11" t="s">
        <v>49</v>
      </c>
      <c r="E125" s="9"/>
      <c r="F125" s="12"/>
      <c r="G125" s="53"/>
      <c r="H125" s="9"/>
      <c r="I125" s="9"/>
      <c r="J125" s="9"/>
      <c r="K125" s="16" t="str">
        <f>LEFT(A125,3)</f>
        <v>INF</v>
      </c>
      <c r="L125" s="16" t="str">
        <f>RIGHT(A125,3)</f>
        <v>209</v>
      </c>
      <c r="M125" s="16" t="str">
        <f>B125</f>
        <v>NOTE</v>
      </c>
      <c r="N125" s="9" t="str">
        <f>IF(ISBLANK(D126),"",LEFT(D126,1500))</f>
        <v/>
      </c>
    </row>
    <row r="126" spans="1:14" ht="45" customHeight="1" x14ac:dyDescent="0.2">
      <c r="A126" s="225"/>
      <c r="B126" s="225"/>
      <c r="C126" s="9"/>
      <c r="D126" s="319"/>
      <c r="E126" s="320"/>
      <c r="F126" s="321"/>
      <c r="G126" s="38" t="str">
        <f>IF(LEN(D126)&gt;1500,"Attenzione, è stato superato il numero massimo di 1500 caratteri","")</f>
        <v/>
      </c>
      <c r="H126" s="9"/>
      <c r="I126" s="9"/>
      <c r="J126" s="9"/>
      <c r="K126" s="9"/>
      <c r="L126" s="9"/>
      <c r="M126" s="9"/>
      <c r="N126" s="9"/>
    </row>
    <row r="127" spans="1:14" s="9" customFormat="1" ht="4.3499999999999996" customHeight="1" x14ac:dyDescent="0.15">
      <c r="A127" s="23"/>
      <c r="B127" s="23"/>
      <c r="D127" s="22"/>
      <c r="E127" s="11"/>
      <c r="F127" s="18"/>
      <c r="G127" s="37"/>
    </row>
    <row r="128" spans="1:14" ht="15" customHeight="1" x14ac:dyDescent="0.25">
      <c r="A128" s="13" t="s">
        <v>50</v>
      </c>
      <c r="B128" s="13" t="s">
        <v>15</v>
      </c>
      <c r="C128" s="9"/>
      <c r="D128" s="11" t="s">
        <v>51</v>
      </c>
      <c r="E128" s="9"/>
      <c r="F128" s="12"/>
      <c r="G128" s="53"/>
      <c r="H128" s="9"/>
      <c r="I128" s="9"/>
      <c r="J128" s="9"/>
      <c r="K128" s="16" t="str">
        <f>LEFT(A128,3)</f>
        <v>INF</v>
      </c>
      <c r="L128" s="16" t="str">
        <f>RIGHT(A128,3)</f>
        <v>127</v>
      </c>
      <c r="M128" s="16" t="str">
        <f>B128</f>
        <v>NOTE</v>
      </c>
      <c r="N128" s="9" t="str">
        <f>IF(ISBLANK(D129),"",LEFT(D129,1500))</f>
        <v/>
      </c>
    </row>
    <row r="129" spans="1:14" ht="45" customHeight="1" x14ac:dyDescent="0.2">
      <c r="A129" s="225"/>
      <c r="B129" s="225"/>
      <c r="C129" s="9"/>
      <c r="D129" s="319"/>
      <c r="E129" s="320"/>
      <c r="F129" s="321"/>
      <c r="G129" s="38" t="str">
        <f>IF(LEN(D129)&gt;1500,"Attenzione, è stato superato il numero massimo di 1500 caratteri","")</f>
        <v/>
      </c>
      <c r="H129" s="9"/>
      <c r="I129" s="9"/>
      <c r="J129" s="9"/>
      <c r="K129" s="32" t="s">
        <v>16</v>
      </c>
      <c r="L129" s="9"/>
      <c r="M129" s="9"/>
      <c r="N129" s="9"/>
    </row>
    <row r="130" spans="1:14" s="58" customFormat="1" ht="24.95" customHeight="1" x14ac:dyDescent="0.2">
      <c r="A130" s="231" t="s">
        <v>378</v>
      </c>
      <c r="B130" s="232"/>
      <c r="C130" s="233"/>
      <c r="D130" s="233"/>
      <c r="E130" s="233"/>
      <c r="F130" s="233"/>
    </row>
    <row r="131" spans="1:14" x14ac:dyDescent="0.2">
      <c r="A131" s="231" t="s">
        <v>379</v>
      </c>
      <c r="B131" s="34"/>
      <c r="H131" s="9"/>
      <c r="I131" s="219"/>
      <c r="J131" s="31"/>
    </row>
    <row r="132" spans="1:14" s="58" customFormat="1" ht="24.95" customHeight="1" x14ac:dyDescent="0.2">
      <c r="A132" s="231" t="s">
        <v>405</v>
      </c>
      <c r="B132" s="232"/>
      <c r="C132" s="233"/>
      <c r="D132" s="233"/>
      <c r="E132" s="233"/>
      <c r="F132" s="233"/>
    </row>
    <row r="133" spans="1:14" x14ac:dyDescent="0.2">
      <c r="A133" s="257" t="s">
        <v>406</v>
      </c>
    </row>
    <row r="134" spans="1:14" s="58" customFormat="1" ht="24.95" customHeight="1" x14ac:dyDescent="0.2">
      <c r="A134" s="231" t="s">
        <v>407</v>
      </c>
      <c r="B134" s="232"/>
      <c r="C134" s="233"/>
      <c r="D134" s="233"/>
      <c r="E134" s="233"/>
      <c r="F134" s="233"/>
    </row>
    <row r="135" spans="1:14" s="58" customFormat="1" ht="24.95" customHeight="1" x14ac:dyDescent="0.2">
      <c r="A135" s="231" t="s">
        <v>408</v>
      </c>
      <c r="B135" s="232"/>
      <c r="C135" s="233"/>
      <c r="D135" s="233"/>
      <c r="E135" s="233"/>
      <c r="F135" s="233"/>
    </row>
    <row r="136" spans="1:14" x14ac:dyDescent="0.2">
      <c r="A136" s="257" t="s">
        <v>380</v>
      </c>
    </row>
    <row r="137" spans="1:14" s="58" customFormat="1" ht="24.95" customHeight="1" x14ac:dyDescent="0.2">
      <c r="A137" s="231" t="s">
        <v>409</v>
      </c>
      <c r="B137" s="232"/>
      <c r="C137" s="233"/>
      <c r="D137" s="233"/>
      <c r="E137" s="233"/>
      <c r="F137" s="233"/>
    </row>
    <row r="138" spans="1:14" s="58" customFormat="1" ht="24.95" customHeight="1" x14ac:dyDescent="0.2">
      <c r="A138" s="231" t="s">
        <v>410</v>
      </c>
      <c r="B138" s="232"/>
      <c r="C138" s="233"/>
      <c r="D138" s="233"/>
      <c r="E138" s="233"/>
      <c r="F138" s="233"/>
    </row>
    <row r="139" spans="1:14" x14ac:dyDescent="0.2">
      <c r="A139" s="257" t="s">
        <v>381</v>
      </c>
    </row>
  </sheetData>
  <sheetProtection algorithmName="SHA-512" hashValue="MjxqCp9c0NqflkARE0c0M2PJO0oTycfidO8+ufaZHiahN7jAvY0jxRVajmL6XnRUv43T6BjYzMq8Z75B+LoZ2g==" saltValue="/zBUX1KlUmXB0+I8UBDCRg==" spinCount="100000" sheet="1" formatColumns="0" selectLockedCells="1"/>
  <dataConsolidate/>
  <mergeCells count="4">
    <mergeCell ref="D129:F129"/>
    <mergeCell ref="G2:G3"/>
    <mergeCell ref="G5:G6"/>
    <mergeCell ref="D126:F126"/>
  </mergeCells>
  <dataValidations count="7">
    <dataValidation type="list" showInputMessage="1" showErrorMessage="1" errorTitle="Errore di digitazione" error="Digitare 'Singola' o 'Associata' o lasciare in bianco" sqref="F119 IS119 SO119 ACK119 AMG119 AWC119 BFY119 BPU119 BZQ119 CJM119 CTI119 DDE119 DNA119 DWW119 EGS119 EQO119 FAK119 FKG119 FUC119 GDY119 GNU119 GXQ119 HHM119 HRI119 IBE119 ILA119 IUW119 JES119 JOO119 JYK119 KIG119 KSC119 LBY119 LLU119 LVQ119 MFM119 MPI119 MZE119 NJA119 NSW119 OCS119 OMO119 OWK119 PGG119 PQC119 PZY119 QJU119 QTQ119 RDM119 RNI119 RXE119 SHA119 SQW119 TAS119 TKO119 TUK119 UEG119 UOC119 UXY119 VHU119 VRQ119 WBM119 WLI119 WVE119 F65657 IS65657 SO65657 ACK65657 AMG65657 AWC65657 BFY65657 BPU65657 BZQ65657 CJM65657 CTI65657 DDE65657 DNA65657 DWW65657 EGS65657 EQO65657 FAK65657 FKG65657 FUC65657 GDY65657 GNU65657 GXQ65657 HHM65657 HRI65657 IBE65657 ILA65657 IUW65657 JES65657 JOO65657 JYK65657 KIG65657 KSC65657 LBY65657 LLU65657 LVQ65657 MFM65657 MPI65657 MZE65657 NJA65657 NSW65657 OCS65657 OMO65657 OWK65657 PGG65657 PQC65657 PZY65657 QJU65657 QTQ65657 RDM65657 RNI65657 RXE65657 SHA65657 SQW65657 TAS65657 TKO65657 TUK65657 UEG65657 UOC65657 UXY65657 VHU65657 VRQ65657 WBM65657 WLI65657 WVE65657 F131193 IS131193 SO131193 ACK131193 AMG131193 AWC131193 BFY131193 BPU131193 BZQ131193 CJM131193 CTI131193 DDE131193 DNA131193 DWW131193 EGS131193 EQO131193 FAK131193 FKG131193 FUC131193 GDY131193 GNU131193 GXQ131193 HHM131193 HRI131193 IBE131193 ILA131193 IUW131193 JES131193 JOO131193 JYK131193 KIG131193 KSC131193 LBY131193 LLU131193 LVQ131193 MFM131193 MPI131193 MZE131193 NJA131193 NSW131193 OCS131193 OMO131193 OWK131193 PGG131193 PQC131193 PZY131193 QJU131193 QTQ131193 RDM131193 RNI131193 RXE131193 SHA131193 SQW131193 TAS131193 TKO131193 TUK131193 UEG131193 UOC131193 UXY131193 VHU131193 VRQ131193 WBM131193 WLI131193 WVE131193 F196729 IS196729 SO196729 ACK196729 AMG196729 AWC196729 BFY196729 BPU196729 BZQ196729 CJM196729 CTI196729 DDE196729 DNA196729 DWW196729 EGS196729 EQO196729 FAK196729 FKG196729 FUC196729 GDY196729 GNU196729 GXQ196729 HHM196729 HRI196729 IBE196729 ILA196729 IUW196729 JES196729 JOO196729 JYK196729 KIG196729 KSC196729 LBY196729 LLU196729 LVQ196729 MFM196729 MPI196729 MZE196729 NJA196729 NSW196729 OCS196729 OMO196729 OWK196729 PGG196729 PQC196729 PZY196729 QJU196729 QTQ196729 RDM196729 RNI196729 RXE196729 SHA196729 SQW196729 TAS196729 TKO196729 TUK196729 UEG196729 UOC196729 UXY196729 VHU196729 VRQ196729 WBM196729 WLI196729 WVE196729 F262265 IS262265 SO262265 ACK262265 AMG262265 AWC262265 BFY262265 BPU262265 BZQ262265 CJM262265 CTI262265 DDE262265 DNA262265 DWW262265 EGS262265 EQO262265 FAK262265 FKG262265 FUC262265 GDY262265 GNU262265 GXQ262265 HHM262265 HRI262265 IBE262265 ILA262265 IUW262265 JES262265 JOO262265 JYK262265 KIG262265 KSC262265 LBY262265 LLU262265 LVQ262265 MFM262265 MPI262265 MZE262265 NJA262265 NSW262265 OCS262265 OMO262265 OWK262265 PGG262265 PQC262265 PZY262265 QJU262265 QTQ262265 RDM262265 RNI262265 RXE262265 SHA262265 SQW262265 TAS262265 TKO262265 TUK262265 UEG262265 UOC262265 UXY262265 VHU262265 VRQ262265 WBM262265 WLI262265 WVE262265 F327801 IS327801 SO327801 ACK327801 AMG327801 AWC327801 BFY327801 BPU327801 BZQ327801 CJM327801 CTI327801 DDE327801 DNA327801 DWW327801 EGS327801 EQO327801 FAK327801 FKG327801 FUC327801 GDY327801 GNU327801 GXQ327801 HHM327801 HRI327801 IBE327801 ILA327801 IUW327801 JES327801 JOO327801 JYK327801 KIG327801 KSC327801 LBY327801 LLU327801 LVQ327801 MFM327801 MPI327801 MZE327801 NJA327801 NSW327801 OCS327801 OMO327801 OWK327801 PGG327801 PQC327801 PZY327801 QJU327801 QTQ327801 RDM327801 RNI327801 RXE327801 SHA327801 SQW327801 TAS327801 TKO327801 TUK327801 UEG327801 UOC327801 UXY327801 VHU327801 VRQ327801 WBM327801 WLI327801 WVE327801 F393337 IS393337 SO393337 ACK393337 AMG393337 AWC393337 BFY393337 BPU393337 BZQ393337 CJM393337 CTI393337 DDE393337 DNA393337 DWW393337 EGS393337 EQO393337 FAK393337 FKG393337 FUC393337 GDY393337 GNU393337 GXQ393337 HHM393337 HRI393337 IBE393337 ILA393337 IUW393337 JES393337 JOO393337 JYK393337 KIG393337 KSC393337 LBY393337 LLU393337 LVQ393337 MFM393337 MPI393337 MZE393337 NJA393337 NSW393337 OCS393337 OMO393337 OWK393337 PGG393337 PQC393337 PZY393337 QJU393337 QTQ393337 RDM393337 RNI393337 RXE393337 SHA393337 SQW393337 TAS393337 TKO393337 TUK393337 UEG393337 UOC393337 UXY393337 VHU393337 VRQ393337 WBM393337 WLI393337 WVE393337 F458873 IS458873 SO458873 ACK458873 AMG458873 AWC458873 BFY458873 BPU458873 BZQ458873 CJM458873 CTI458873 DDE458873 DNA458873 DWW458873 EGS458873 EQO458873 FAK458873 FKG458873 FUC458873 GDY458873 GNU458873 GXQ458873 HHM458873 HRI458873 IBE458873 ILA458873 IUW458873 JES458873 JOO458873 JYK458873 KIG458873 KSC458873 LBY458873 LLU458873 LVQ458873 MFM458873 MPI458873 MZE458873 NJA458873 NSW458873 OCS458873 OMO458873 OWK458873 PGG458873 PQC458873 PZY458873 QJU458873 QTQ458873 RDM458873 RNI458873 RXE458873 SHA458873 SQW458873 TAS458873 TKO458873 TUK458873 UEG458873 UOC458873 UXY458873 VHU458873 VRQ458873 WBM458873 WLI458873 WVE458873 F524409 IS524409 SO524409 ACK524409 AMG524409 AWC524409 BFY524409 BPU524409 BZQ524409 CJM524409 CTI524409 DDE524409 DNA524409 DWW524409 EGS524409 EQO524409 FAK524409 FKG524409 FUC524409 GDY524409 GNU524409 GXQ524409 HHM524409 HRI524409 IBE524409 ILA524409 IUW524409 JES524409 JOO524409 JYK524409 KIG524409 KSC524409 LBY524409 LLU524409 LVQ524409 MFM524409 MPI524409 MZE524409 NJA524409 NSW524409 OCS524409 OMO524409 OWK524409 PGG524409 PQC524409 PZY524409 QJU524409 QTQ524409 RDM524409 RNI524409 RXE524409 SHA524409 SQW524409 TAS524409 TKO524409 TUK524409 UEG524409 UOC524409 UXY524409 VHU524409 VRQ524409 WBM524409 WLI524409 WVE524409 F589945 IS589945 SO589945 ACK589945 AMG589945 AWC589945 BFY589945 BPU589945 BZQ589945 CJM589945 CTI589945 DDE589945 DNA589945 DWW589945 EGS589945 EQO589945 FAK589945 FKG589945 FUC589945 GDY589945 GNU589945 GXQ589945 HHM589945 HRI589945 IBE589945 ILA589945 IUW589945 JES589945 JOO589945 JYK589945 KIG589945 KSC589945 LBY589945 LLU589945 LVQ589945 MFM589945 MPI589945 MZE589945 NJA589945 NSW589945 OCS589945 OMO589945 OWK589945 PGG589945 PQC589945 PZY589945 QJU589945 QTQ589945 RDM589945 RNI589945 RXE589945 SHA589945 SQW589945 TAS589945 TKO589945 TUK589945 UEG589945 UOC589945 UXY589945 VHU589945 VRQ589945 WBM589945 WLI589945 WVE589945 F655481 IS655481 SO655481 ACK655481 AMG655481 AWC655481 BFY655481 BPU655481 BZQ655481 CJM655481 CTI655481 DDE655481 DNA655481 DWW655481 EGS655481 EQO655481 FAK655481 FKG655481 FUC655481 GDY655481 GNU655481 GXQ655481 HHM655481 HRI655481 IBE655481 ILA655481 IUW655481 JES655481 JOO655481 JYK655481 KIG655481 KSC655481 LBY655481 LLU655481 LVQ655481 MFM655481 MPI655481 MZE655481 NJA655481 NSW655481 OCS655481 OMO655481 OWK655481 PGG655481 PQC655481 PZY655481 QJU655481 QTQ655481 RDM655481 RNI655481 RXE655481 SHA655481 SQW655481 TAS655481 TKO655481 TUK655481 UEG655481 UOC655481 UXY655481 VHU655481 VRQ655481 WBM655481 WLI655481 WVE655481 F721017 IS721017 SO721017 ACK721017 AMG721017 AWC721017 BFY721017 BPU721017 BZQ721017 CJM721017 CTI721017 DDE721017 DNA721017 DWW721017 EGS721017 EQO721017 FAK721017 FKG721017 FUC721017 GDY721017 GNU721017 GXQ721017 HHM721017 HRI721017 IBE721017 ILA721017 IUW721017 JES721017 JOO721017 JYK721017 KIG721017 KSC721017 LBY721017 LLU721017 LVQ721017 MFM721017 MPI721017 MZE721017 NJA721017 NSW721017 OCS721017 OMO721017 OWK721017 PGG721017 PQC721017 PZY721017 QJU721017 QTQ721017 RDM721017 RNI721017 RXE721017 SHA721017 SQW721017 TAS721017 TKO721017 TUK721017 UEG721017 UOC721017 UXY721017 VHU721017 VRQ721017 WBM721017 WLI721017 WVE721017 F786553 IS786553 SO786553 ACK786553 AMG786553 AWC786553 BFY786553 BPU786553 BZQ786553 CJM786553 CTI786553 DDE786553 DNA786553 DWW786553 EGS786553 EQO786553 FAK786553 FKG786553 FUC786553 GDY786553 GNU786553 GXQ786553 HHM786553 HRI786553 IBE786553 ILA786553 IUW786553 JES786553 JOO786553 JYK786553 KIG786553 KSC786553 LBY786553 LLU786553 LVQ786553 MFM786553 MPI786553 MZE786553 NJA786553 NSW786553 OCS786553 OMO786553 OWK786553 PGG786553 PQC786553 PZY786553 QJU786553 QTQ786553 RDM786553 RNI786553 RXE786553 SHA786553 SQW786553 TAS786553 TKO786553 TUK786553 UEG786553 UOC786553 UXY786553 VHU786553 VRQ786553 WBM786553 WLI786553 WVE786553 F852089 IS852089 SO852089 ACK852089 AMG852089 AWC852089 BFY852089 BPU852089 BZQ852089 CJM852089 CTI852089 DDE852089 DNA852089 DWW852089 EGS852089 EQO852089 FAK852089 FKG852089 FUC852089 GDY852089 GNU852089 GXQ852089 HHM852089 HRI852089 IBE852089 ILA852089 IUW852089 JES852089 JOO852089 JYK852089 KIG852089 KSC852089 LBY852089 LLU852089 LVQ852089 MFM852089 MPI852089 MZE852089 NJA852089 NSW852089 OCS852089 OMO852089 OWK852089 PGG852089 PQC852089 PZY852089 QJU852089 QTQ852089 RDM852089 RNI852089 RXE852089 SHA852089 SQW852089 TAS852089 TKO852089 TUK852089 UEG852089 UOC852089 UXY852089 VHU852089 VRQ852089 WBM852089 WLI852089 WVE852089 F917625 IS917625 SO917625 ACK917625 AMG917625 AWC917625 BFY917625 BPU917625 BZQ917625 CJM917625 CTI917625 DDE917625 DNA917625 DWW917625 EGS917625 EQO917625 FAK917625 FKG917625 FUC917625 GDY917625 GNU917625 GXQ917625 HHM917625 HRI917625 IBE917625 ILA917625 IUW917625 JES917625 JOO917625 JYK917625 KIG917625 KSC917625 LBY917625 LLU917625 LVQ917625 MFM917625 MPI917625 MZE917625 NJA917625 NSW917625 OCS917625 OMO917625 OWK917625 PGG917625 PQC917625 PZY917625 QJU917625 QTQ917625 RDM917625 RNI917625 RXE917625 SHA917625 SQW917625 TAS917625 TKO917625 TUK917625 UEG917625 UOC917625 UXY917625 VHU917625 VRQ917625 WBM917625 WLI917625 WVE917625 F983161 IS983161 SO983161 ACK983161 AMG983161 AWC983161 BFY983161 BPU983161 BZQ983161 CJM983161 CTI983161 DDE983161 DNA983161 DWW983161 EGS983161 EQO983161 FAK983161 FKG983161 FUC983161 GDY983161 GNU983161 GXQ983161 HHM983161 HRI983161 IBE983161 ILA983161 IUW983161 JES983161 JOO983161 JYK983161 KIG983161 KSC983161 LBY983161 LLU983161 LVQ983161 MFM983161 MPI983161 MZE983161 NJA983161 NSW983161 OCS983161 OMO983161 OWK983161 PGG983161 PQC983161 PZY983161 QJU983161 QTQ983161 RDM983161 RNI983161 RXE983161 SHA983161 SQW983161 TAS983161 TKO983161 TUK983161 UEG983161 UOC983161 UXY983161 VHU983161 VRQ983161 WBM983161 WLI983161 WVE983161">
      <formula1>"Singola,Associata"</formula1>
    </dataValidation>
    <dataValidation type="list" allowBlank="1" showDropDown="1" showInputMessage="1" showErrorMessage="1" errorTitle="Errore di digitazione" error="Digitare 'S' o 'N' o lasciare in bianco" sqref="F117 IS117 SO117 ACK117 AMG117 AWC117 BFY117 BPU117 BZQ117 CJM117 CTI117 DDE117 DNA117 DWW117 EGS117 EQO117 FAK117 FKG117 FUC117 GDY117 GNU117 GXQ117 HHM117 HRI117 IBE117 ILA117 IUW117 JES117 JOO117 JYK117 KIG117 KSC117 LBY117 LLU117 LVQ117 MFM117 MPI117 MZE117 NJA117 NSW117 OCS117 OMO117 OWK117 PGG117 PQC117 PZY117 QJU117 QTQ117 RDM117 RNI117 RXE117 SHA117 SQW117 TAS117 TKO117 TUK117 UEG117 UOC117 UXY117 VHU117 VRQ117 WBM117 WLI117 WVE117 F65655 IS65655 SO65655 ACK65655 AMG65655 AWC65655 BFY65655 BPU65655 BZQ65655 CJM65655 CTI65655 DDE65655 DNA65655 DWW65655 EGS65655 EQO65655 FAK65655 FKG65655 FUC65655 GDY65655 GNU65655 GXQ65655 HHM65655 HRI65655 IBE65655 ILA65655 IUW65655 JES65655 JOO65655 JYK65655 KIG65655 KSC65655 LBY65655 LLU65655 LVQ65655 MFM65655 MPI65655 MZE65655 NJA65655 NSW65655 OCS65655 OMO65655 OWK65655 PGG65655 PQC65655 PZY65655 QJU65655 QTQ65655 RDM65655 RNI65655 RXE65655 SHA65655 SQW65655 TAS65655 TKO65655 TUK65655 UEG65655 UOC65655 UXY65655 VHU65655 VRQ65655 WBM65655 WLI65655 WVE65655 F131191 IS131191 SO131191 ACK131191 AMG131191 AWC131191 BFY131191 BPU131191 BZQ131191 CJM131191 CTI131191 DDE131191 DNA131191 DWW131191 EGS131191 EQO131191 FAK131191 FKG131191 FUC131191 GDY131191 GNU131191 GXQ131191 HHM131191 HRI131191 IBE131191 ILA131191 IUW131191 JES131191 JOO131191 JYK131191 KIG131191 KSC131191 LBY131191 LLU131191 LVQ131191 MFM131191 MPI131191 MZE131191 NJA131191 NSW131191 OCS131191 OMO131191 OWK131191 PGG131191 PQC131191 PZY131191 QJU131191 QTQ131191 RDM131191 RNI131191 RXE131191 SHA131191 SQW131191 TAS131191 TKO131191 TUK131191 UEG131191 UOC131191 UXY131191 VHU131191 VRQ131191 WBM131191 WLI131191 WVE131191 F196727 IS196727 SO196727 ACK196727 AMG196727 AWC196727 BFY196727 BPU196727 BZQ196727 CJM196727 CTI196727 DDE196727 DNA196727 DWW196727 EGS196727 EQO196727 FAK196727 FKG196727 FUC196727 GDY196727 GNU196727 GXQ196727 HHM196727 HRI196727 IBE196727 ILA196727 IUW196727 JES196727 JOO196727 JYK196727 KIG196727 KSC196727 LBY196727 LLU196727 LVQ196727 MFM196727 MPI196727 MZE196727 NJA196727 NSW196727 OCS196727 OMO196727 OWK196727 PGG196727 PQC196727 PZY196727 QJU196727 QTQ196727 RDM196727 RNI196727 RXE196727 SHA196727 SQW196727 TAS196727 TKO196727 TUK196727 UEG196727 UOC196727 UXY196727 VHU196727 VRQ196727 WBM196727 WLI196727 WVE196727 F262263 IS262263 SO262263 ACK262263 AMG262263 AWC262263 BFY262263 BPU262263 BZQ262263 CJM262263 CTI262263 DDE262263 DNA262263 DWW262263 EGS262263 EQO262263 FAK262263 FKG262263 FUC262263 GDY262263 GNU262263 GXQ262263 HHM262263 HRI262263 IBE262263 ILA262263 IUW262263 JES262263 JOO262263 JYK262263 KIG262263 KSC262263 LBY262263 LLU262263 LVQ262263 MFM262263 MPI262263 MZE262263 NJA262263 NSW262263 OCS262263 OMO262263 OWK262263 PGG262263 PQC262263 PZY262263 QJU262263 QTQ262263 RDM262263 RNI262263 RXE262263 SHA262263 SQW262263 TAS262263 TKO262263 TUK262263 UEG262263 UOC262263 UXY262263 VHU262263 VRQ262263 WBM262263 WLI262263 WVE262263 F327799 IS327799 SO327799 ACK327799 AMG327799 AWC327799 BFY327799 BPU327799 BZQ327799 CJM327799 CTI327799 DDE327799 DNA327799 DWW327799 EGS327799 EQO327799 FAK327799 FKG327799 FUC327799 GDY327799 GNU327799 GXQ327799 HHM327799 HRI327799 IBE327799 ILA327799 IUW327799 JES327799 JOO327799 JYK327799 KIG327799 KSC327799 LBY327799 LLU327799 LVQ327799 MFM327799 MPI327799 MZE327799 NJA327799 NSW327799 OCS327799 OMO327799 OWK327799 PGG327799 PQC327799 PZY327799 QJU327799 QTQ327799 RDM327799 RNI327799 RXE327799 SHA327799 SQW327799 TAS327799 TKO327799 TUK327799 UEG327799 UOC327799 UXY327799 VHU327799 VRQ327799 WBM327799 WLI327799 WVE327799 F393335 IS393335 SO393335 ACK393335 AMG393335 AWC393335 BFY393335 BPU393335 BZQ393335 CJM393335 CTI393335 DDE393335 DNA393335 DWW393335 EGS393335 EQO393335 FAK393335 FKG393335 FUC393335 GDY393335 GNU393335 GXQ393335 HHM393335 HRI393335 IBE393335 ILA393335 IUW393335 JES393335 JOO393335 JYK393335 KIG393335 KSC393335 LBY393335 LLU393335 LVQ393335 MFM393335 MPI393335 MZE393335 NJA393335 NSW393335 OCS393335 OMO393335 OWK393335 PGG393335 PQC393335 PZY393335 QJU393335 QTQ393335 RDM393335 RNI393335 RXE393335 SHA393335 SQW393335 TAS393335 TKO393335 TUK393335 UEG393335 UOC393335 UXY393335 VHU393335 VRQ393335 WBM393335 WLI393335 WVE393335 F458871 IS458871 SO458871 ACK458871 AMG458871 AWC458871 BFY458871 BPU458871 BZQ458871 CJM458871 CTI458871 DDE458871 DNA458871 DWW458871 EGS458871 EQO458871 FAK458871 FKG458871 FUC458871 GDY458871 GNU458871 GXQ458871 HHM458871 HRI458871 IBE458871 ILA458871 IUW458871 JES458871 JOO458871 JYK458871 KIG458871 KSC458871 LBY458871 LLU458871 LVQ458871 MFM458871 MPI458871 MZE458871 NJA458871 NSW458871 OCS458871 OMO458871 OWK458871 PGG458871 PQC458871 PZY458871 QJU458871 QTQ458871 RDM458871 RNI458871 RXE458871 SHA458871 SQW458871 TAS458871 TKO458871 TUK458871 UEG458871 UOC458871 UXY458871 VHU458871 VRQ458871 WBM458871 WLI458871 WVE458871 F524407 IS524407 SO524407 ACK524407 AMG524407 AWC524407 BFY524407 BPU524407 BZQ524407 CJM524407 CTI524407 DDE524407 DNA524407 DWW524407 EGS524407 EQO524407 FAK524407 FKG524407 FUC524407 GDY524407 GNU524407 GXQ524407 HHM524407 HRI524407 IBE524407 ILA524407 IUW524407 JES524407 JOO524407 JYK524407 KIG524407 KSC524407 LBY524407 LLU524407 LVQ524407 MFM524407 MPI524407 MZE524407 NJA524407 NSW524407 OCS524407 OMO524407 OWK524407 PGG524407 PQC524407 PZY524407 QJU524407 QTQ524407 RDM524407 RNI524407 RXE524407 SHA524407 SQW524407 TAS524407 TKO524407 TUK524407 UEG524407 UOC524407 UXY524407 VHU524407 VRQ524407 WBM524407 WLI524407 WVE524407 F589943 IS589943 SO589943 ACK589943 AMG589943 AWC589943 BFY589943 BPU589943 BZQ589943 CJM589943 CTI589943 DDE589943 DNA589943 DWW589943 EGS589943 EQO589943 FAK589943 FKG589943 FUC589943 GDY589943 GNU589943 GXQ589943 HHM589943 HRI589943 IBE589943 ILA589943 IUW589943 JES589943 JOO589943 JYK589943 KIG589943 KSC589943 LBY589943 LLU589943 LVQ589943 MFM589943 MPI589943 MZE589943 NJA589943 NSW589943 OCS589943 OMO589943 OWK589943 PGG589943 PQC589943 PZY589943 QJU589943 QTQ589943 RDM589943 RNI589943 RXE589943 SHA589943 SQW589943 TAS589943 TKO589943 TUK589943 UEG589943 UOC589943 UXY589943 VHU589943 VRQ589943 WBM589943 WLI589943 WVE589943 F655479 IS655479 SO655479 ACK655479 AMG655479 AWC655479 BFY655479 BPU655479 BZQ655479 CJM655479 CTI655479 DDE655479 DNA655479 DWW655479 EGS655479 EQO655479 FAK655479 FKG655479 FUC655479 GDY655479 GNU655479 GXQ655479 HHM655479 HRI655479 IBE655479 ILA655479 IUW655479 JES655479 JOO655479 JYK655479 KIG655479 KSC655479 LBY655479 LLU655479 LVQ655479 MFM655479 MPI655479 MZE655479 NJA655479 NSW655479 OCS655479 OMO655479 OWK655479 PGG655479 PQC655479 PZY655479 QJU655479 QTQ655479 RDM655479 RNI655479 RXE655479 SHA655479 SQW655479 TAS655479 TKO655479 TUK655479 UEG655479 UOC655479 UXY655479 VHU655479 VRQ655479 WBM655479 WLI655479 WVE655479 F721015 IS721015 SO721015 ACK721015 AMG721015 AWC721015 BFY721015 BPU721015 BZQ721015 CJM721015 CTI721015 DDE721015 DNA721015 DWW721015 EGS721015 EQO721015 FAK721015 FKG721015 FUC721015 GDY721015 GNU721015 GXQ721015 HHM721015 HRI721015 IBE721015 ILA721015 IUW721015 JES721015 JOO721015 JYK721015 KIG721015 KSC721015 LBY721015 LLU721015 LVQ721015 MFM721015 MPI721015 MZE721015 NJA721015 NSW721015 OCS721015 OMO721015 OWK721015 PGG721015 PQC721015 PZY721015 QJU721015 QTQ721015 RDM721015 RNI721015 RXE721015 SHA721015 SQW721015 TAS721015 TKO721015 TUK721015 UEG721015 UOC721015 UXY721015 VHU721015 VRQ721015 WBM721015 WLI721015 WVE721015 F786551 IS786551 SO786551 ACK786551 AMG786551 AWC786551 BFY786551 BPU786551 BZQ786551 CJM786551 CTI786551 DDE786551 DNA786551 DWW786551 EGS786551 EQO786551 FAK786551 FKG786551 FUC786551 GDY786551 GNU786551 GXQ786551 HHM786551 HRI786551 IBE786551 ILA786551 IUW786551 JES786551 JOO786551 JYK786551 KIG786551 KSC786551 LBY786551 LLU786551 LVQ786551 MFM786551 MPI786551 MZE786551 NJA786551 NSW786551 OCS786551 OMO786551 OWK786551 PGG786551 PQC786551 PZY786551 QJU786551 QTQ786551 RDM786551 RNI786551 RXE786551 SHA786551 SQW786551 TAS786551 TKO786551 TUK786551 UEG786551 UOC786551 UXY786551 VHU786551 VRQ786551 WBM786551 WLI786551 WVE786551 F852087 IS852087 SO852087 ACK852087 AMG852087 AWC852087 BFY852087 BPU852087 BZQ852087 CJM852087 CTI852087 DDE852087 DNA852087 DWW852087 EGS852087 EQO852087 FAK852087 FKG852087 FUC852087 GDY852087 GNU852087 GXQ852087 HHM852087 HRI852087 IBE852087 ILA852087 IUW852087 JES852087 JOO852087 JYK852087 KIG852087 KSC852087 LBY852087 LLU852087 LVQ852087 MFM852087 MPI852087 MZE852087 NJA852087 NSW852087 OCS852087 OMO852087 OWK852087 PGG852087 PQC852087 PZY852087 QJU852087 QTQ852087 RDM852087 RNI852087 RXE852087 SHA852087 SQW852087 TAS852087 TKO852087 TUK852087 UEG852087 UOC852087 UXY852087 VHU852087 VRQ852087 WBM852087 WLI852087 WVE852087 F917623 IS917623 SO917623 ACK917623 AMG917623 AWC917623 BFY917623 BPU917623 BZQ917623 CJM917623 CTI917623 DDE917623 DNA917623 DWW917623 EGS917623 EQO917623 FAK917623 FKG917623 FUC917623 GDY917623 GNU917623 GXQ917623 HHM917623 HRI917623 IBE917623 ILA917623 IUW917623 JES917623 JOO917623 JYK917623 KIG917623 KSC917623 LBY917623 LLU917623 LVQ917623 MFM917623 MPI917623 MZE917623 NJA917623 NSW917623 OCS917623 OMO917623 OWK917623 PGG917623 PQC917623 PZY917623 QJU917623 QTQ917623 RDM917623 RNI917623 RXE917623 SHA917623 SQW917623 TAS917623 TKO917623 TUK917623 UEG917623 UOC917623 UXY917623 VHU917623 VRQ917623 WBM917623 WLI917623 WVE917623 F983159 IS983159 SO983159 ACK983159 AMG983159 AWC983159 BFY983159 BPU983159 BZQ983159 CJM983159 CTI983159 DDE983159 DNA983159 DWW983159 EGS983159 EQO983159 FAK983159 FKG983159 FUC983159 GDY983159 GNU983159 GXQ983159 HHM983159 HRI983159 IBE983159 ILA983159 IUW983159 JES983159 JOO983159 JYK983159 KIG983159 KSC983159 LBY983159 LLU983159 LVQ983159 MFM983159 MPI983159 MZE983159 NJA983159 NSW983159 OCS983159 OMO983159 OWK983159 PGG983159 PQC983159 PZY983159 QJU983159 QTQ983159 RDM983159 RNI983159 RXE983159 SHA983159 SQW983159 TAS983159 TKO983159 TUK983159 UEG983159 UOC983159 UXY983159 VHU983159 VRQ983159 WBM983159 WLI983159 WVE983159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65621 IS65621 SO65621 ACK65621 AMG65621 AWC65621 BFY65621 BPU65621 BZQ65621 CJM65621 CTI65621 DDE65621 DNA65621 DWW65621 EGS65621 EQO65621 FAK65621 FKG65621 FUC65621 GDY65621 GNU65621 GXQ65621 HHM65621 HRI65621 IBE65621 ILA65621 IUW65621 JES65621 JOO65621 JYK65621 KIG65621 KSC65621 LBY65621 LLU65621 LVQ65621 MFM65621 MPI65621 MZE65621 NJA65621 NSW65621 OCS65621 OMO65621 OWK65621 PGG65621 PQC65621 PZY65621 QJU65621 QTQ65621 RDM65621 RNI65621 RXE65621 SHA65621 SQW65621 TAS65621 TKO65621 TUK65621 UEG65621 UOC65621 UXY65621 VHU65621 VRQ65621 WBM65621 WLI65621 WVE65621 F131157 IS131157 SO131157 ACK131157 AMG131157 AWC131157 BFY131157 BPU131157 BZQ131157 CJM131157 CTI131157 DDE131157 DNA131157 DWW131157 EGS131157 EQO131157 FAK131157 FKG131157 FUC131157 GDY131157 GNU131157 GXQ131157 HHM131157 HRI131157 IBE131157 ILA131157 IUW131157 JES131157 JOO131157 JYK131157 KIG131157 KSC131157 LBY131157 LLU131157 LVQ131157 MFM131157 MPI131157 MZE131157 NJA131157 NSW131157 OCS131157 OMO131157 OWK131157 PGG131157 PQC131157 PZY131157 QJU131157 QTQ131157 RDM131157 RNI131157 RXE131157 SHA131157 SQW131157 TAS131157 TKO131157 TUK131157 UEG131157 UOC131157 UXY131157 VHU131157 VRQ131157 WBM131157 WLI131157 WVE131157 F196693 IS196693 SO196693 ACK196693 AMG196693 AWC196693 BFY196693 BPU196693 BZQ196693 CJM196693 CTI196693 DDE196693 DNA196693 DWW196693 EGS196693 EQO196693 FAK196693 FKG196693 FUC196693 GDY196693 GNU196693 GXQ196693 HHM196693 HRI196693 IBE196693 ILA196693 IUW196693 JES196693 JOO196693 JYK196693 KIG196693 KSC196693 LBY196693 LLU196693 LVQ196693 MFM196693 MPI196693 MZE196693 NJA196693 NSW196693 OCS196693 OMO196693 OWK196693 PGG196693 PQC196693 PZY196693 QJU196693 QTQ196693 RDM196693 RNI196693 RXE196693 SHA196693 SQW196693 TAS196693 TKO196693 TUK196693 UEG196693 UOC196693 UXY196693 VHU196693 VRQ196693 WBM196693 WLI196693 WVE196693 F262229 IS262229 SO262229 ACK262229 AMG262229 AWC262229 BFY262229 BPU262229 BZQ262229 CJM262229 CTI262229 DDE262229 DNA262229 DWW262229 EGS262229 EQO262229 FAK262229 FKG262229 FUC262229 GDY262229 GNU262229 GXQ262229 HHM262229 HRI262229 IBE262229 ILA262229 IUW262229 JES262229 JOO262229 JYK262229 KIG262229 KSC262229 LBY262229 LLU262229 LVQ262229 MFM262229 MPI262229 MZE262229 NJA262229 NSW262229 OCS262229 OMO262229 OWK262229 PGG262229 PQC262229 PZY262229 QJU262229 QTQ262229 RDM262229 RNI262229 RXE262229 SHA262229 SQW262229 TAS262229 TKO262229 TUK262229 UEG262229 UOC262229 UXY262229 VHU262229 VRQ262229 WBM262229 WLI262229 WVE262229 F327765 IS327765 SO327765 ACK327765 AMG327765 AWC327765 BFY327765 BPU327765 BZQ327765 CJM327765 CTI327765 DDE327765 DNA327765 DWW327765 EGS327765 EQO327765 FAK327765 FKG327765 FUC327765 GDY327765 GNU327765 GXQ327765 HHM327765 HRI327765 IBE327765 ILA327765 IUW327765 JES327765 JOO327765 JYK327765 KIG327765 KSC327765 LBY327765 LLU327765 LVQ327765 MFM327765 MPI327765 MZE327765 NJA327765 NSW327765 OCS327765 OMO327765 OWK327765 PGG327765 PQC327765 PZY327765 QJU327765 QTQ327765 RDM327765 RNI327765 RXE327765 SHA327765 SQW327765 TAS327765 TKO327765 TUK327765 UEG327765 UOC327765 UXY327765 VHU327765 VRQ327765 WBM327765 WLI327765 WVE327765 F393301 IS393301 SO393301 ACK393301 AMG393301 AWC393301 BFY393301 BPU393301 BZQ393301 CJM393301 CTI393301 DDE393301 DNA393301 DWW393301 EGS393301 EQO393301 FAK393301 FKG393301 FUC393301 GDY393301 GNU393301 GXQ393301 HHM393301 HRI393301 IBE393301 ILA393301 IUW393301 JES393301 JOO393301 JYK393301 KIG393301 KSC393301 LBY393301 LLU393301 LVQ393301 MFM393301 MPI393301 MZE393301 NJA393301 NSW393301 OCS393301 OMO393301 OWK393301 PGG393301 PQC393301 PZY393301 QJU393301 QTQ393301 RDM393301 RNI393301 RXE393301 SHA393301 SQW393301 TAS393301 TKO393301 TUK393301 UEG393301 UOC393301 UXY393301 VHU393301 VRQ393301 WBM393301 WLI393301 WVE393301 F458837 IS458837 SO458837 ACK458837 AMG458837 AWC458837 BFY458837 BPU458837 BZQ458837 CJM458837 CTI458837 DDE458837 DNA458837 DWW458837 EGS458837 EQO458837 FAK458837 FKG458837 FUC458837 GDY458837 GNU458837 GXQ458837 HHM458837 HRI458837 IBE458837 ILA458837 IUW458837 JES458837 JOO458837 JYK458837 KIG458837 KSC458837 LBY458837 LLU458837 LVQ458837 MFM458837 MPI458837 MZE458837 NJA458837 NSW458837 OCS458837 OMO458837 OWK458837 PGG458837 PQC458837 PZY458837 QJU458837 QTQ458837 RDM458837 RNI458837 RXE458837 SHA458837 SQW458837 TAS458837 TKO458837 TUK458837 UEG458837 UOC458837 UXY458837 VHU458837 VRQ458837 WBM458837 WLI458837 WVE458837 F524373 IS524373 SO524373 ACK524373 AMG524373 AWC524373 BFY524373 BPU524373 BZQ524373 CJM524373 CTI524373 DDE524373 DNA524373 DWW524373 EGS524373 EQO524373 FAK524373 FKG524373 FUC524373 GDY524373 GNU524373 GXQ524373 HHM524373 HRI524373 IBE524373 ILA524373 IUW524373 JES524373 JOO524373 JYK524373 KIG524373 KSC524373 LBY524373 LLU524373 LVQ524373 MFM524373 MPI524373 MZE524373 NJA524373 NSW524373 OCS524373 OMO524373 OWK524373 PGG524373 PQC524373 PZY524373 QJU524373 QTQ524373 RDM524373 RNI524373 RXE524373 SHA524373 SQW524373 TAS524373 TKO524373 TUK524373 UEG524373 UOC524373 UXY524373 VHU524373 VRQ524373 WBM524373 WLI524373 WVE524373 F589909 IS589909 SO589909 ACK589909 AMG589909 AWC589909 BFY589909 BPU589909 BZQ589909 CJM589909 CTI589909 DDE589909 DNA589909 DWW589909 EGS589909 EQO589909 FAK589909 FKG589909 FUC589909 GDY589909 GNU589909 GXQ589909 HHM589909 HRI589909 IBE589909 ILA589909 IUW589909 JES589909 JOO589909 JYK589909 KIG589909 KSC589909 LBY589909 LLU589909 LVQ589909 MFM589909 MPI589909 MZE589909 NJA589909 NSW589909 OCS589909 OMO589909 OWK589909 PGG589909 PQC589909 PZY589909 QJU589909 QTQ589909 RDM589909 RNI589909 RXE589909 SHA589909 SQW589909 TAS589909 TKO589909 TUK589909 UEG589909 UOC589909 UXY589909 VHU589909 VRQ589909 WBM589909 WLI589909 WVE589909 F655445 IS655445 SO655445 ACK655445 AMG655445 AWC655445 BFY655445 BPU655445 BZQ655445 CJM655445 CTI655445 DDE655445 DNA655445 DWW655445 EGS655445 EQO655445 FAK655445 FKG655445 FUC655445 GDY655445 GNU655445 GXQ655445 HHM655445 HRI655445 IBE655445 ILA655445 IUW655445 JES655445 JOO655445 JYK655445 KIG655445 KSC655445 LBY655445 LLU655445 LVQ655445 MFM655445 MPI655445 MZE655445 NJA655445 NSW655445 OCS655445 OMO655445 OWK655445 PGG655445 PQC655445 PZY655445 QJU655445 QTQ655445 RDM655445 RNI655445 RXE655445 SHA655445 SQW655445 TAS655445 TKO655445 TUK655445 UEG655445 UOC655445 UXY655445 VHU655445 VRQ655445 WBM655445 WLI655445 WVE655445 F720981 IS720981 SO720981 ACK720981 AMG720981 AWC720981 BFY720981 BPU720981 BZQ720981 CJM720981 CTI720981 DDE720981 DNA720981 DWW720981 EGS720981 EQO720981 FAK720981 FKG720981 FUC720981 GDY720981 GNU720981 GXQ720981 HHM720981 HRI720981 IBE720981 ILA720981 IUW720981 JES720981 JOO720981 JYK720981 KIG720981 KSC720981 LBY720981 LLU720981 LVQ720981 MFM720981 MPI720981 MZE720981 NJA720981 NSW720981 OCS720981 OMO720981 OWK720981 PGG720981 PQC720981 PZY720981 QJU720981 QTQ720981 RDM720981 RNI720981 RXE720981 SHA720981 SQW720981 TAS720981 TKO720981 TUK720981 UEG720981 UOC720981 UXY720981 VHU720981 VRQ720981 WBM720981 WLI720981 WVE720981 F786517 IS786517 SO786517 ACK786517 AMG786517 AWC786517 BFY786517 BPU786517 BZQ786517 CJM786517 CTI786517 DDE786517 DNA786517 DWW786517 EGS786517 EQO786517 FAK786517 FKG786517 FUC786517 GDY786517 GNU786517 GXQ786517 HHM786517 HRI786517 IBE786517 ILA786517 IUW786517 JES786517 JOO786517 JYK786517 KIG786517 KSC786517 LBY786517 LLU786517 LVQ786517 MFM786517 MPI786517 MZE786517 NJA786517 NSW786517 OCS786517 OMO786517 OWK786517 PGG786517 PQC786517 PZY786517 QJU786517 QTQ786517 RDM786517 RNI786517 RXE786517 SHA786517 SQW786517 TAS786517 TKO786517 TUK786517 UEG786517 UOC786517 UXY786517 VHU786517 VRQ786517 WBM786517 WLI786517 WVE786517 F852053 IS852053 SO852053 ACK852053 AMG852053 AWC852053 BFY852053 BPU852053 BZQ852053 CJM852053 CTI852053 DDE852053 DNA852053 DWW852053 EGS852053 EQO852053 FAK852053 FKG852053 FUC852053 GDY852053 GNU852053 GXQ852053 HHM852053 HRI852053 IBE852053 ILA852053 IUW852053 JES852053 JOO852053 JYK852053 KIG852053 KSC852053 LBY852053 LLU852053 LVQ852053 MFM852053 MPI852053 MZE852053 NJA852053 NSW852053 OCS852053 OMO852053 OWK852053 PGG852053 PQC852053 PZY852053 QJU852053 QTQ852053 RDM852053 RNI852053 RXE852053 SHA852053 SQW852053 TAS852053 TKO852053 TUK852053 UEG852053 UOC852053 UXY852053 VHU852053 VRQ852053 WBM852053 WLI852053 WVE852053 F917589 IS917589 SO917589 ACK917589 AMG917589 AWC917589 BFY917589 BPU917589 BZQ917589 CJM917589 CTI917589 DDE917589 DNA917589 DWW917589 EGS917589 EQO917589 FAK917589 FKG917589 FUC917589 GDY917589 GNU917589 GXQ917589 HHM917589 HRI917589 IBE917589 ILA917589 IUW917589 JES917589 JOO917589 JYK917589 KIG917589 KSC917589 LBY917589 LLU917589 LVQ917589 MFM917589 MPI917589 MZE917589 NJA917589 NSW917589 OCS917589 OMO917589 OWK917589 PGG917589 PQC917589 PZY917589 QJU917589 QTQ917589 RDM917589 RNI917589 RXE917589 SHA917589 SQW917589 TAS917589 TKO917589 TUK917589 UEG917589 UOC917589 UXY917589 VHU917589 VRQ917589 WBM917589 WLI917589 WVE917589 F983125 IS983125 SO983125 ACK983125 AMG983125 AWC983125 BFY983125 BPU983125 BZQ983125 CJM983125 CTI983125 DDE983125 DNA983125 DWW983125 EGS983125 EQO983125 FAK983125 FKG983125 FUC983125 GDY983125 GNU983125 GXQ983125 HHM983125 HRI983125 IBE983125 ILA983125 IUW983125 JES983125 JOO983125 JYK983125 KIG983125 KSC983125 LBY983125 LLU983125 LVQ983125 MFM983125 MPI983125 MZE983125 NJA983125 NSW983125 OCS983125 OMO983125 OWK983125 PGG983125 PQC983125 PZY983125 QJU983125 QTQ983125 RDM983125 RNI983125 RXE983125 SHA983125 SQW983125 TAS983125 TKO983125 TUK983125 UEG983125 UOC983125 UXY983125 VHU983125 VRQ983125 WBM983125 WLI983125 WVE983125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F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F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F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F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F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F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F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F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F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F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F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F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F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F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QTQ983119 RDM983119 RNI983119 RXE983119 SHA983119 SQW983119 TAS983119 TKO983119 TUK983119 UEG983119 UOC983119 UXY983119 VHU983119 VRQ983119 WBM983119 WLI983119 WVE983119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13 IS65613 SO65613 ACK65613 AMG65613 AWC65613 BFY65613 BPU65613 BZQ65613 CJM65613 CTI65613 DDE65613 DNA65613 DWW65613 EGS65613 EQO65613 FAK65613 FKG65613 FUC65613 GDY65613 GNU65613 GXQ65613 HHM65613 HRI65613 IBE65613 ILA65613 IUW65613 JES65613 JOO65613 JYK65613 KIG65613 KSC65613 LBY65613 LLU65613 LVQ65613 MFM65613 MPI65613 MZE65613 NJA65613 NSW65613 OCS65613 OMO65613 OWK65613 PGG65613 PQC65613 PZY65613 QJU65613 QTQ65613 RDM65613 RNI65613 RXE65613 SHA65613 SQW65613 TAS65613 TKO65613 TUK65613 UEG65613 UOC65613 UXY65613 VHU65613 VRQ65613 WBM65613 WLI65613 WVE65613 F131149 IS131149 SO131149 ACK131149 AMG131149 AWC131149 BFY131149 BPU131149 BZQ131149 CJM131149 CTI131149 DDE131149 DNA131149 DWW131149 EGS131149 EQO131149 FAK131149 FKG131149 FUC131149 GDY131149 GNU131149 GXQ131149 HHM131149 HRI131149 IBE131149 ILA131149 IUW131149 JES131149 JOO131149 JYK131149 KIG131149 KSC131149 LBY131149 LLU131149 LVQ131149 MFM131149 MPI131149 MZE131149 NJA131149 NSW131149 OCS131149 OMO131149 OWK131149 PGG131149 PQC131149 PZY131149 QJU131149 QTQ131149 RDM131149 RNI131149 RXE131149 SHA131149 SQW131149 TAS131149 TKO131149 TUK131149 UEG131149 UOC131149 UXY131149 VHU131149 VRQ131149 WBM131149 WLI131149 WVE131149 F196685 IS196685 SO196685 ACK196685 AMG196685 AWC196685 BFY196685 BPU196685 BZQ196685 CJM196685 CTI196685 DDE196685 DNA196685 DWW196685 EGS196685 EQO196685 FAK196685 FKG196685 FUC196685 GDY196685 GNU196685 GXQ196685 HHM196685 HRI196685 IBE196685 ILA196685 IUW196685 JES196685 JOO196685 JYK196685 KIG196685 KSC196685 LBY196685 LLU196685 LVQ196685 MFM196685 MPI196685 MZE196685 NJA196685 NSW196685 OCS196685 OMO196685 OWK196685 PGG196685 PQC196685 PZY196685 QJU196685 QTQ196685 RDM196685 RNI196685 RXE196685 SHA196685 SQW196685 TAS196685 TKO196685 TUK196685 UEG196685 UOC196685 UXY196685 VHU196685 VRQ196685 WBM196685 WLI196685 WVE196685 F262221 IS262221 SO262221 ACK262221 AMG262221 AWC262221 BFY262221 BPU262221 BZQ262221 CJM262221 CTI262221 DDE262221 DNA262221 DWW262221 EGS262221 EQO262221 FAK262221 FKG262221 FUC262221 GDY262221 GNU262221 GXQ262221 HHM262221 HRI262221 IBE262221 ILA262221 IUW262221 JES262221 JOO262221 JYK262221 KIG262221 KSC262221 LBY262221 LLU262221 LVQ262221 MFM262221 MPI262221 MZE262221 NJA262221 NSW262221 OCS262221 OMO262221 OWK262221 PGG262221 PQC262221 PZY262221 QJU262221 QTQ262221 RDM262221 RNI262221 RXE262221 SHA262221 SQW262221 TAS262221 TKO262221 TUK262221 UEG262221 UOC262221 UXY262221 VHU262221 VRQ262221 WBM262221 WLI262221 WVE262221 F327757 IS327757 SO327757 ACK327757 AMG327757 AWC327757 BFY327757 BPU327757 BZQ327757 CJM327757 CTI327757 DDE327757 DNA327757 DWW327757 EGS327757 EQO327757 FAK327757 FKG327757 FUC327757 GDY327757 GNU327757 GXQ327757 HHM327757 HRI327757 IBE327757 ILA327757 IUW327757 JES327757 JOO327757 JYK327757 KIG327757 KSC327757 LBY327757 LLU327757 LVQ327757 MFM327757 MPI327757 MZE327757 NJA327757 NSW327757 OCS327757 OMO327757 OWK327757 PGG327757 PQC327757 PZY327757 QJU327757 QTQ327757 RDM327757 RNI327757 RXE327757 SHA327757 SQW327757 TAS327757 TKO327757 TUK327757 UEG327757 UOC327757 UXY327757 VHU327757 VRQ327757 WBM327757 WLI327757 WVE327757 F393293 IS393293 SO393293 ACK393293 AMG393293 AWC393293 BFY393293 BPU393293 BZQ393293 CJM393293 CTI393293 DDE393293 DNA393293 DWW393293 EGS393293 EQO393293 FAK393293 FKG393293 FUC393293 GDY393293 GNU393293 GXQ393293 HHM393293 HRI393293 IBE393293 ILA393293 IUW393293 JES393293 JOO393293 JYK393293 KIG393293 KSC393293 LBY393293 LLU393293 LVQ393293 MFM393293 MPI393293 MZE393293 NJA393293 NSW393293 OCS393293 OMO393293 OWK393293 PGG393293 PQC393293 PZY393293 QJU393293 QTQ393293 RDM393293 RNI393293 RXE393293 SHA393293 SQW393293 TAS393293 TKO393293 TUK393293 UEG393293 UOC393293 UXY393293 VHU393293 VRQ393293 WBM393293 WLI393293 WVE393293 F458829 IS458829 SO458829 ACK458829 AMG458829 AWC458829 BFY458829 BPU458829 BZQ458829 CJM458829 CTI458829 DDE458829 DNA458829 DWW458829 EGS458829 EQO458829 FAK458829 FKG458829 FUC458829 GDY458829 GNU458829 GXQ458829 HHM458829 HRI458829 IBE458829 ILA458829 IUW458829 JES458829 JOO458829 JYK458829 KIG458829 KSC458829 LBY458829 LLU458829 LVQ458829 MFM458829 MPI458829 MZE458829 NJA458829 NSW458829 OCS458829 OMO458829 OWK458829 PGG458829 PQC458829 PZY458829 QJU458829 QTQ458829 RDM458829 RNI458829 RXE458829 SHA458829 SQW458829 TAS458829 TKO458829 TUK458829 UEG458829 UOC458829 UXY458829 VHU458829 VRQ458829 WBM458829 WLI458829 WVE458829 F524365 IS524365 SO524365 ACK524365 AMG524365 AWC524365 BFY524365 BPU524365 BZQ524365 CJM524365 CTI524365 DDE524365 DNA524365 DWW524365 EGS524365 EQO524365 FAK524365 FKG524365 FUC524365 GDY524365 GNU524365 GXQ524365 HHM524365 HRI524365 IBE524365 ILA524365 IUW524365 JES524365 JOO524365 JYK524365 KIG524365 KSC524365 LBY524365 LLU524365 LVQ524365 MFM524365 MPI524365 MZE524365 NJA524365 NSW524365 OCS524365 OMO524365 OWK524365 PGG524365 PQC524365 PZY524365 QJU524365 QTQ524365 RDM524365 RNI524365 RXE524365 SHA524365 SQW524365 TAS524365 TKO524365 TUK524365 UEG524365 UOC524365 UXY524365 VHU524365 VRQ524365 WBM524365 WLI524365 WVE524365 F589901 IS589901 SO589901 ACK589901 AMG589901 AWC589901 BFY589901 BPU589901 BZQ589901 CJM589901 CTI589901 DDE589901 DNA589901 DWW589901 EGS589901 EQO589901 FAK589901 FKG589901 FUC589901 GDY589901 GNU589901 GXQ589901 HHM589901 HRI589901 IBE589901 ILA589901 IUW589901 JES589901 JOO589901 JYK589901 KIG589901 KSC589901 LBY589901 LLU589901 LVQ589901 MFM589901 MPI589901 MZE589901 NJA589901 NSW589901 OCS589901 OMO589901 OWK589901 PGG589901 PQC589901 PZY589901 QJU589901 QTQ589901 RDM589901 RNI589901 RXE589901 SHA589901 SQW589901 TAS589901 TKO589901 TUK589901 UEG589901 UOC589901 UXY589901 VHU589901 VRQ589901 WBM589901 WLI589901 WVE589901 F655437 IS655437 SO655437 ACK655437 AMG655437 AWC655437 BFY655437 BPU655437 BZQ655437 CJM655437 CTI655437 DDE655437 DNA655437 DWW655437 EGS655437 EQO655437 FAK655437 FKG655437 FUC655437 GDY655437 GNU655437 GXQ655437 HHM655437 HRI655437 IBE655437 ILA655437 IUW655437 JES655437 JOO655437 JYK655437 KIG655437 KSC655437 LBY655437 LLU655437 LVQ655437 MFM655437 MPI655437 MZE655437 NJA655437 NSW655437 OCS655437 OMO655437 OWK655437 PGG655437 PQC655437 PZY655437 QJU655437 QTQ655437 RDM655437 RNI655437 RXE655437 SHA655437 SQW655437 TAS655437 TKO655437 TUK655437 UEG655437 UOC655437 UXY655437 VHU655437 VRQ655437 WBM655437 WLI655437 WVE655437 F720973 IS720973 SO720973 ACK720973 AMG720973 AWC720973 BFY720973 BPU720973 BZQ720973 CJM720973 CTI720973 DDE720973 DNA720973 DWW720973 EGS720973 EQO720973 FAK720973 FKG720973 FUC720973 GDY720973 GNU720973 GXQ720973 HHM720973 HRI720973 IBE720973 ILA720973 IUW720973 JES720973 JOO720973 JYK720973 KIG720973 KSC720973 LBY720973 LLU720973 LVQ720973 MFM720973 MPI720973 MZE720973 NJA720973 NSW720973 OCS720973 OMO720973 OWK720973 PGG720973 PQC720973 PZY720973 QJU720973 QTQ720973 RDM720973 RNI720973 RXE720973 SHA720973 SQW720973 TAS720973 TKO720973 TUK720973 UEG720973 UOC720973 UXY720973 VHU720973 VRQ720973 WBM720973 WLI720973 WVE720973 F786509 IS786509 SO786509 ACK786509 AMG786509 AWC786509 BFY786509 BPU786509 BZQ786509 CJM786509 CTI786509 DDE786509 DNA786509 DWW786509 EGS786509 EQO786509 FAK786509 FKG786509 FUC786509 GDY786509 GNU786509 GXQ786509 HHM786509 HRI786509 IBE786509 ILA786509 IUW786509 JES786509 JOO786509 JYK786509 KIG786509 KSC786509 LBY786509 LLU786509 LVQ786509 MFM786509 MPI786509 MZE786509 NJA786509 NSW786509 OCS786509 OMO786509 OWK786509 PGG786509 PQC786509 PZY786509 QJU786509 QTQ786509 RDM786509 RNI786509 RXE786509 SHA786509 SQW786509 TAS786509 TKO786509 TUK786509 UEG786509 UOC786509 UXY786509 VHU786509 VRQ786509 WBM786509 WLI786509 WVE786509 F852045 IS852045 SO852045 ACK852045 AMG852045 AWC852045 BFY852045 BPU852045 BZQ852045 CJM852045 CTI852045 DDE852045 DNA852045 DWW852045 EGS852045 EQO852045 FAK852045 FKG852045 FUC852045 GDY852045 GNU852045 GXQ852045 HHM852045 HRI852045 IBE852045 ILA852045 IUW852045 JES852045 JOO852045 JYK852045 KIG852045 KSC852045 LBY852045 LLU852045 LVQ852045 MFM852045 MPI852045 MZE852045 NJA852045 NSW852045 OCS852045 OMO852045 OWK852045 PGG852045 PQC852045 PZY852045 QJU852045 QTQ852045 RDM852045 RNI852045 RXE852045 SHA852045 SQW852045 TAS852045 TKO852045 TUK852045 UEG852045 UOC852045 UXY852045 VHU852045 VRQ852045 WBM852045 WLI852045 WVE852045 F917581 IS917581 SO917581 ACK917581 AMG917581 AWC917581 BFY917581 BPU917581 BZQ917581 CJM917581 CTI917581 DDE917581 DNA917581 DWW917581 EGS917581 EQO917581 FAK917581 FKG917581 FUC917581 GDY917581 GNU917581 GXQ917581 HHM917581 HRI917581 IBE917581 ILA917581 IUW917581 JES917581 JOO917581 JYK917581 KIG917581 KSC917581 LBY917581 LLU917581 LVQ917581 MFM917581 MPI917581 MZE917581 NJA917581 NSW917581 OCS917581 OMO917581 OWK917581 PGG917581 PQC917581 PZY917581 QJU917581 QTQ917581 RDM917581 RNI917581 RXE917581 SHA917581 SQW917581 TAS917581 TKO917581 TUK917581 UEG917581 UOC917581 UXY917581 VHU917581 VRQ917581 WBM917581 WLI917581 WVE917581 F983117 IS983117 SO983117 ACK983117 AMG983117 AWC983117 BFY983117 BPU983117 BZQ983117 CJM983117 CTI983117 DDE983117 DNA983117 DWW983117 EGS983117 EQO983117 FAK983117 FKG983117 FUC983117 GDY983117 GNU983117 GXQ983117 HHM983117 HRI983117 IBE983117 ILA983117 IUW983117 JES983117 JOO983117 JYK983117 KIG983117 KSC983117 LBY983117 LLU983117 LVQ983117 MFM983117 MPI983117 MZE983117 NJA983117 NSW983117 OCS983117 OMO983117 OWK983117 PGG983117 PQC983117 PZY983117 QJU983117 QTQ983117 RDM983117 RNI983117 RXE983117 SHA983117 SQW983117 TAS983117 TKO983117 TUK983117 UEG983117 UOC983117 UXY983117 VHU983117 VRQ983117 WBM983117 WLI983117 WVE983117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65623 IS65623 SO65623 ACK65623 AMG65623 AWC65623 BFY65623 BPU65623 BZQ65623 CJM65623 CTI65623 DDE65623 DNA65623 DWW65623 EGS65623 EQO65623 FAK65623 FKG65623 FUC65623 GDY65623 GNU65623 GXQ65623 HHM65623 HRI65623 IBE65623 ILA65623 IUW65623 JES65623 JOO65623 JYK65623 KIG65623 KSC65623 LBY65623 LLU65623 LVQ65623 MFM65623 MPI65623 MZE65623 NJA65623 NSW65623 OCS65623 OMO65623 OWK65623 PGG65623 PQC65623 PZY65623 QJU65623 QTQ65623 RDM65623 RNI65623 RXE65623 SHA65623 SQW65623 TAS65623 TKO65623 TUK65623 UEG65623 UOC65623 UXY65623 VHU65623 VRQ65623 WBM65623 WLI65623 WVE65623 F131159 IS131159 SO131159 ACK131159 AMG131159 AWC131159 BFY131159 BPU131159 BZQ131159 CJM131159 CTI131159 DDE131159 DNA131159 DWW131159 EGS131159 EQO131159 FAK131159 FKG131159 FUC131159 GDY131159 GNU131159 GXQ131159 HHM131159 HRI131159 IBE131159 ILA131159 IUW131159 JES131159 JOO131159 JYK131159 KIG131159 KSC131159 LBY131159 LLU131159 LVQ131159 MFM131159 MPI131159 MZE131159 NJA131159 NSW131159 OCS131159 OMO131159 OWK131159 PGG131159 PQC131159 PZY131159 QJU131159 QTQ131159 RDM131159 RNI131159 RXE131159 SHA131159 SQW131159 TAS131159 TKO131159 TUK131159 UEG131159 UOC131159 UXY131159 VHU131159 VRQ131159 WBM131159 WLI131159 WVE131159 F196695 IS196695 SO196695 ACK196695 AMG196695 AWC196695 BFY196695 BPU196695 BZQ196695 CJM196695 CTI196695 DDE196695 DNA196695 DWW196695 EGS196695 EQO196695 FAK196695 FKG196695 FUC196695 GDY196695 GNU196695 GXQ196695 HHM196695 HRI196695 IBE196695 ILA196695 IUW196695 JES196695 JOO196695 JYK196695 KIG196695 KSC196695 LBY196695 LLU196695 LVQ196695 MFM196695 MPI196695 MZE196695 NJA196695 NSW196695 OCS196695 OMO196695 OWK196695 PGG196695 PQC196695 PZY196695 QJU196695 QTQ196695 RDM196695 RNI196695 RXE196695 SHA196695 SQW196695 TAS196695 TKO196695 TUK196695 UEG196695 UOC196695 UXY196695 VHU196695 VRQ196695 WBM196695 WLI196695 WVE196695 F262231 IS262231 SO262231 ACK262231 AMG262231 AWC262231 BFY262231 BPU262231 BZQ262231 CJM262231 CTI262231 DDE262231 DNA262231 DWW262231 EGS262231 EQO262231 FAK262231 FKG262231 FUC262231 GDY262231 GNU262231 GXQ262231 HHM262231 HRI262231 IBE262231 ILA262231 IUW262231 JES262231 JOO262231 JYK262231 KIG262231 KSC262231 LBY262231 LLU262231 LVQ262231 MFM262231 MPI262231 MZE262231 NJA262231 NSW262231 OCS262231 OMO262231 OWK262231 PGG262231 PQC262231 PZY262231 QJU262231 QTQ262231 RDM262231 RNI262231 RXE262231 SHA262231 SQW262231 TAS262231 TKO262231 TUK262231 UEG262231 UOC262231 UXY262231 VHU262231 VRQ262231 WBM262231 WLI262231 WVE262231 F327767 IS327767 SO327767 ACK327767 AMG327767 AWC327767 BFY327767 BPU327767 BZQ327767 CJM327767 CTI327767 DDE327767 DNA327767 DWW327767 EGS327767 EQO327767 FAK327767 FKG327767 FUC327767 GDY327767 GNU327767 GXQ327767 HHM327767 HRI327767 IBE327767 ILA327767 IUW327767 JES327767 JOO327767 JYK327767 KIG327767 KSC327767 LBY327767 LLU327767 LVQ327767 MFM327767 MPI327767 MZE327767 NJA327767 NSW327767 OCS327767 OMO327767 OWK327767 PGG327767 PQC327767 PZY327767 QJU327767 QTQ327767 RDM327767 RNI327767 RXE327767 SHA327767 SQW327767 TAS327767 TKO327767 TUK327767 UEG327767 UOC327767 UXY327767 VHU327767 VRQ327767 WBM327767 WLI327767 WVE327767 F393303 IS393303 SO393303 ACK393303 AMG393303 AWC393303 BFY393303 BPU393303 BZQ393303 CJM393303 CTI393303 DDE393303 DNA393303 DWW393303 EGS393303 EQO393303 FAK393303 FKG393303 FUC393303 GDY393303 GNU393303 GXQ393303 HHM393303 HRI393303 IBE393303 ILA393303 IUW393303 JES393303 JOO393303 JYK393303 KIG393303 KSC393303 LBY393303 LLU393303 LVQ393303 MFM393303 MPI393303 MZE393303 NJA393303 NSW393303 OCS393303 OMO393303 OWK393303 PGG393303 PQC393303 PZY393303 QJU393303 QTQ393303 RDM393303 RNI393303 RXE393303 SHA393303 SQW393303 TAS393303 TKO393303 TUK393303 UEG393303 UOC393303 UXY393303 VHU393303 VRQ393303 WBM393303 WLI393303 WVE393303 F458839 IS458839 SO458839 ACK458839 AMG458839 AWC458839 BFY458839 BPU458839 BZQ458839 CJM458839 CTI458839 DDE458839 DNA458839 DWW458839 EGS458839 EQO458839 FAK458839 FKG458839 FUC458839 GDY458839 GNU458839 GXQ458839 HHM458839 HRI458839 IBE458839 ILA458839 IUW458839 JES458839 JOO458839 JYK458839 KIG458839 KSC458839 LBY458839 LLU458839 LVQ458839 MFM458839 MPI458839 MZE458839 NJA458839 NSW458839 OCS458839 OMO458839 OWK458839 PGG458839 PQC458839 PZY458839 QJU458839 QTQ458839 RDM458839 RNI458839 RXE458839 SHA458839 SQW458839 TAS458839 TKO458839 TUK458839 UEG458839 UOC458839 UXY458839 VHU458839 VRQ458839 WBM458839 WLI458839 WVE458839 F524375 IS524375 SO524375 ACK524375 AMG524375 AWC524375 BFY524375 BPU524375 BZQ524375 CJM524375 CTI524375 DDE524375 DNA524375 DWW524375 EGS524375 EQO524375 FAK524375 FKG524375 FUC524375 GDY524375 GNU524375 GXQ524375 HHM524375 HRI524375 IBE524375 ILA524375 IUW524375 JES524375 JOO524375 JYK524375 KIG524375 KSC524375 LBY524375 LLU524375 LVQ524375 MFM524375 MPI524375 MZE524375 NJA524375 NSW524375 OCS524375 OMO524375 OWK524375 PGG524375 PQC524375 PZY524375 QJU524375 QTQ524375 RDM524375 RNI524375 RXE524375 SHA524375 SQW524375 TAS524375 TKO524375 TUK524375 UEG524375 UOC524375 UXY524375 VHU524375 VRQ524375 WBM524375 WLI524375 WVE524375 F589911 IS589911 SO589911 ACK589911 AMG589911 AWC589911 BFY589911 BPU589911 BZQ589911 CJM589911 CTI589911 DDE589911 DNA589911 DWW589911 EGS589911 EQO589911 FAK589911 FKG589911 FUC589911 GDY589911 GNU589911 GXQ589911 HHM589911 HRI589911 IBE589911 ILA589911 IUW589911 JES589911 JOO589911 JYK589911 KIG589911 KSC589911 LBY589911 LLU589911 LVQ589911 MFM589911 MPI589911 MZE589911 NJA589911 NSW589911 OCS589911 OMO589911 OWK589911 PGG589911 PQC589911 PZY589911 QJU589911 QTQ589911 RDM589911 RNI589911 RXE589911 SHA589911 SQW589911 TAS589911 TKO589911 TUK589911 UEG589911 UOC589911 UXY589911 VHU589911 VRQ589911 WBM589911 WLI589911 WVE589911 F655447 IS655447 SO655447 ACK655447 AMG655447 AWC655447 BFY655447 BPU655447 BZQ655447 CJM655447 CTI655447 DDE655447 DNA655447 DWW655447 EGS655447 EQO655447 FAK655447 FKG655447 FUC655447 GDY655447 GNU655447 GXQ655447 HHM655447 HRI655447 IBE655447 ILA655447 IUW655447 JES655447 JOO655447 JYK655447 KIG655447 KSC655447 LBY655447 LLU655447 LVQ655447 MFM655447 MPI655447 MZE655447 NJA655447 NSW655447 OCS655447 OMO655447 OWK655447 PGG655447 PQC655447 PZY655447 QJU655447 QTQ655447 RDM655447 RNI655447 RXE655447 SHA655447 SQW655447 TAS655447 TKO655447 TUK655447 UEG655447 UOC655447 UXY655447 VHU655447 VRQ655447 WBM655447 WLI655447 WVE655447 F720983 IS720983 SO720983 ACK720983 AMG720983 AWC720983 BFY720983 BPU720983 BZQ720983 CJM720983 CTI720983 DDE720983 DNA720983 DWW720983 EGS720983 EQO720983 FAK720983 FKG720983 FUC720983 GDY720983 GNU720983 GXQ720983 HHM720983 HRI720983 IBE720983 ILA720983 IUW720983 JES720983 JOO720983 JYK720983 KIG720983 KSC720983 LBY720983 LLU720983 LVQ720983 MFM720983 MPI720983 MZE720983 NJA720983 NSW720983 OCS720983 OMO720983 OWK720983 PGG720983 PQC720983 PZY720983 QJU720983 QTQ720983 RDM720983 RNI720983 RXE720983 SHA720983 SQW720983 TAS720983 TKO720983 TUK720983 UEG720983 UOC720983 UXY720983 VHU720983 VRQ720983 WBM720983 WLI720983 WVE720983 F786519 IS786519 SO786519 ACK786519 AMG786519 AWC786519 BFY786519 BPU786519 BZQ786519 CJM786519 CTI786519 DDE786519 DNA786519 DWW786519 EGS786519 EQO786519 FAK786519 FKG786519 FUC786519 GDY786519 GNU786519 GXQ786519 HHM786519 HRI786519 IBE786519 ILA786519 IUW786519 JES786519 JOO786519 JYK786519 KIG786519 KSC786519 LBY786519 LLU786519 LVQ786519 MFM786519 MPI786519 MZE786519 NJA786519 NSW786519 OCS786519 OMO786519 OWK786519 PGG786519 PQC786519 PZY786519 QJU786519 QTQ786519 RDM786519 RNI786519 RXE786519 SHA786519 SQW786519 TAS786519 TKO786519 TUK786519 UEG786519 UOC786519 UXY786519 VHU786519 VRQ786519 WBM786519 WLI786519 WVE786519 F852055 IS852055 SO852055 ACK852055 AMG852055 AWC852055 BFY852055 BPU852055 BZQ852055 CJM852055 CTI852055 DDE852055 DNA852055 DWW852055 EGS852055 EQO852055 FAK852055 FKG852055 FUC852055 GDY852055 GNU852055 GXQ852055 HHM852055 HRI852055 IBE852055 ILA852055 IUW852055 JES852055 JOO852055 JYK852055 KIG852055 KSC852055 LBY852055 LLU852055 LVQ852055 MFM852055 MPI852055 MZE852055 NJA852055 NSW852055 OCS852055 OMO852055 OWK852055 PGG852055 PQC852055 PZY852055 QJU852055 QTQ852055 RDM852055 RNI852055 RXE852055 SHA852055 SQW852055 TAS852055 TKO852055 TUK852055 UEG852055 UOC852055 UXY852055 VHU852055 VRQ852055 WBM852055 WLI852055 WVE852055 F917591 IS917591 SO917591 ACK917591 AMG917591 AWC917591 BFY917591 BPU917591 BZQ917591 CJM917591 CTI917591 DDE917591 DNA917591 DWW917591 EGS917591 EQO917591 FAK917591 FKG917591 FUC917591 GDY917591 GNU917591 GXQ917591 HHM917591 HRI917591 IBE917591 ILA917591 IUW917591 JES917591 JOO917591 JYK917591 KIG917591 KSC917591 LBY917591 LLU917591 LVQ917591 MFM917591 MPI917591 MZE917591 NJA917591 NSW917591 OCS917591 OMO917591 OWK917591 PGG917591 PQC917591 PZY917591 QJU917591 QTQ917591 RDM917591 RNI917591 RXE917591 SHA917591 SQW917591 TAS917591 TKO917591 TUK917591 UEG917591 UOC917591 UXY917591 VHU917591 VRQ917591 WBM917591 WLI917591 WVE917591 F983127 IS983127 SO983127 ACK983127 AMG983127 AWC983127 BFY983127 BPU983127 BZQ983127 CJM983127 CTI983127 DDE983127 DNA983127 DWW983127 EGS983127 EQO983127 FAK983127 FKG983127 FUC983127 GDY983127 GNU983127 GXQ983127 HHM983127 HRI983127 IBE983127 ILA983127 IUW983127 JES983127 JOO983127 JYK983127 KIG983127 KSC983127 LBY983127 LLU983127 LVQ983127 MFM983127 MPI983127 MZE983127 NJA983127 NSW983127 OCS983127 OMO983127 OWK983127 PGG983127 PQC983127 PZY983127 QJU983127 QTQ983127 RDM983127 RNI983127 RXE983127 SHA983127 SQW983127 TAS983127 TKO983127 TUK983127 UEG983127 UOC983127 UXY983127 VHU983127 VRQ983127 WBM983127 WLI983127 WVE983127">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F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F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F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F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F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F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F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F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F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F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F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F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F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F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formula1>42005</formula1>
      <formula2>TODAY()</formula2>
    </dataValidation>
    <dataValidation type="textLength" allowBlank="1" showInputMessage="1" showErrorMessage="1" errorTitle="Errore di digitazione" error="Inserire massimo 1500 caratteri" sqref="D126:F126 IQ126:IS126 SM126:SO126 ACI126:ACK126 AME126:AMG126 AWA126:AWC126 BFW126:BFY126 BPS126:BPU126 BZO126:BZQ126 CJK126:CJM126 CTG126:CTI126 DDC126:DDE126 DMY126:DNA126 DWU126:DWW126 EGQ126:EGS126 EQM126:EQO126 FAI126:FAK126 FKE126:FKG126 FUA126:FUC126 GDW126:GDY126 GNS126:GNU126 GXO126:GXQ126 HHK126:HHM126 HRG126:HRI126 IBC126:IBE126 IKY126:ILA126 IUU126:IUW126 JEQ126:JES126 JOM126:JOO126 JYI126:JYK126 KIE126:KIG126 KSA126:KSC126 LBW126:LBY126 LLS126:LLU126 LVO126:LVQ126 MFK126:MFM126 MPG126:MPI126 MZC126:MZE126 NIY126:NJA126 NSU126:NSW126 OCQ126:OCS126 OMM126:OMO126 OWI126:OWK126 PGE126:PGG126 PQA126:PQC126 PZW126:PZY126 QJS126:QJU126 QTO126:QTQ126 RDK126:RDM126 RNG126:RNI126 RXC126:RXE126 SGY126:SHA126 SQU126:SQW126 TAQ126:TAS126 TKM126:TKO126 TUI126:TUK126 UEE126:UEG126 UOA126:UOC126 UXW126:UXY126 VHS126:VHU126 VRO126:VRQ126 WBK126:WBM126 WLG126:WLI126 WVC126:WVE126 D65664:F65664 IQ65664:IS65664 SM65664:SO65664 ACI65664:ACK65664 AME65664:AMG65664 AWA65664:AWC65664 BFW65664:BFY65664 BPS65664:BPU65664 BZO65664:BZQ65664 CJK65664:CJM65664 CTG65664:CTI65664 DDC65664:DDE65664 DMY65664:DNA65664 DWU65664:DWW65664 EGQ65664:EGS65664 EQM65664:EQO65664 FAI65664:FAK65664 FKE65664:FKG65664 FUA65664:FUC65664 GDW65664:GDY65664 GNS65664:GNU65664 GXO65664:GXQ65664 HHK65664:HHM65664 HRG65664:HRI65664 IBC65664:IBE65664 IKY65664:ILA65664 IUU65664:IUW65664 JEQ65664:JES65664 JOM65664:JOO65664 JYI65664:JYK65664 KIE65664:KIG65664 KSA65664:KSC65664 LBW65664:LBY65664 LLS65664:LLU65664 LVO65664:LVQ65664 MFK65664:MFM65664 MPG65664:MPI65664 MZC65664:MZE65664 NIY65664:NJA65664 NSU65664:NSW65664 OCQ65664:OCS65664 OMM65664:OMO65664 OWI65664:OWK65664 PGE65664:PGG65664 PQA65664:PQC65664 PZW65664:PZY65664 QJS65664:QJU65664 QTO65664:QTQ65664 RDK65664:RDM65664 RNG65664:RNI65664 RXC65664:RXE65664 SGY65664:SHA65664 SQU65664:SQW65664 TAQ65664:TAS65664 TKM65664:TKO65664 TUI65664:TUK65664 UEE65664:UEG65664 UOA65664:UOC65664 UXW65664:UXY65664 VHS65664:VHU65664 VRO65664:VRQ65664 WBK65664:WBM65664 WLG65664:WLI65664 WVC65664:WVE65664 D131200:F131200 IQ131200:IS131200 SM131200:SO131200 ACI131200:ACK131200 AME131200:AMG131200 AWA131200:AWC131200 BFW131200:BFY131200 BPS131200:BPU131200 BZO131200:BZQ131200 CJK131200:CJM131200 CTG131200:CTI131200 DDC131200:DDE131200 DMY131200:DNA131200 DWU131200:DWW131200 EGQ131200:EGS131200 EQM131200:EQO131200 FAI131200:FAK131200 FKE131200:FKG131200 FUA131200:FUC131200 GDW131200:GDY131200 GNS131200:GNU131200 GXO131200:GXQ131200 HHK131200:HHM131200 HRG131200:HRI131200 IBC131200:IBE131200 IKY131200:ILA131200 IUU131200:IUW131200 JEQ131200:JES131200 JOM131200:JOO131200 JYI131200:JYK131200 KIE131200:KIG131200 KSA131200:KSC131200 LBW131200:LBY131200 LLS131200:LLU131200 LVO131200:LVQ131200 MFK131200:MFM131200 MPG131200:MPI131200 MZC131200:MZE131200 NIY131200:NJA131200 NSU131200:NSW131200 OCQ131200:OCS131200 OMM131200:OMO131200 OWI131200:OWK131200 PGE131200:PGG131200 PQA131200:PQC131200 PZW131200:PZY131200 QJS131200:QJU131200 QTO131200:QTQ131200 RDK131200:RDM131200 RNG131200:RNI131200 RXC131200:RXE131200 SGY131200:SHA131200 SQU131200:SQW131200 TAQ131200:TAS131200 TKM131200:TKO131200 TUI131200:TUK131200 UEE131200:UEG131200 UOA131200:UOC131200 UXW131200:UXY131200 VHS131200:VHU131200 VRO131200:VRQ131200 WBK131200:WBM131200 WLG131200:WLI131200 WVC131200:WVE131200 D196736:F196736 IQ196736:IS196736 SM196736:SO196736 ACI196736:ACK196736 AME196736:AMG196736 AWA196736:AWC196736 BFW196736:BFY196736 BPS196736:BPU196736 BZO196736:BZQ196736 CJK196736:CJM196736 CTG196736:CTI196736 DDC196736:DDE196736 DMY196736:DNA196736 DWU196736:DWW196736 EGQ196736:EGS196736 EQM196736:EQO196736 FAI196736:FAK196736 FKE196736:FKG196736 FUA196736:FUC196736 GDW196736:GDY196736 GNS196736:GNU196736 GXO196736:GXQ196736 HHK196736:HHM196736 HRG196736:HRI196736 IBC196736:IBE196736 IKY196736:ILA196736 IUU196736:IUW196736 JEQ196736:JES196736 JOM196736:JOO196736 JYI196736:JYK196736 KIE196736:KIG196736 KSA196736:KSC196736 LBW196736:LBY196736 LLS196736:LLU196736 LVO196736:LVQ196736 MFK196736:MFM196736 MPG196736:MPI196736 MZC196736:MZE196736 NIY196736:NJA196736 NSU196736:NSW196736 OCQ196736:OCS196736 OMM196736:OMO196736 OWI196736:OWK196736 PGE196736:PGG196736 PQA196736:PQC196736 PZW196736:PZY196736 QJS196736:QJU196736 QTO196736:QTQ196736 RDK196736:RDM196736 RNG196736:RNI196736 RXC196736:RXE196736 SGY196736:SHA196736 SQU196736:SQW196736 TAQ196736:TAS196736 TKM196736:TKO196736 TUI196736:TUK196736 UEE196736:UEG196736 UOA196736:UOC196736 UXW196736:UXY196736 VHS196736:VHU196736 VRO196736:VRQ196736 WBK196736:WBM196736 WLG196736:WLI196736 WVC196736:WVE196736 D262272:F262272 IQ262272:IS262272 SM262272:SO262272 ACI262272:ACK262272 AME262272:AMG262272 AWA262272:AWC262272 BFW262272:BFY262272 BPS262272:BPU262272 BZO262272:BZQ262272 CJK262272:CJM262272 CTG262272:CTI262272 DDC262272:DDE262272 DMY262272:DNA262272 DWU262272:DWW262272 EGQ262272:EGS262272 EQM262272:EQO262272 FAI262272:FAK262272 FKE262272:FKG262272 FUA262272:FUC262272 GDW262272:GDY262272 GNS262272:GNU262272 GXO262272:GXQ262272 HHK262272:HHM262272 HRG262272:HRI262272 IBC262272:IBE262272 IKY262272:ILA262272 IUU262272:IUW262272 JEQ262272:JES262272 JOM262272:JOO262272 JYI262272:JYK262272 KIE262272:KIG262272 KSA262272:KSC262272 LBW262272:LBY262272 LLS262272:LLU262272 LVO262272:LVQ262272 MFK262272:MFM262272 MPG262272:MPI262272 MZC262272:MZE262272 NIY262272:NJA262272 NSU262272:NSW262272 OCQ262272:OCS262272 OMM262272:OMO262272 OWI262272:OWK262272 PGE262272:PGG262272 PQA262272:PQC262272 PZW262272:PZY262272 QJS262272:QJU262272 QTO262272:QTQ262272 RDK262272:RDM262272 RNG262272:RNI262272 RXC262272:RXE262272 SGY262272:SHA262272 SQU262272:SQW262272 TAQ262272:TAS262272 TKM262272:TKO262272 TUI262272:TUK262272 UEE262272:UEG262272 UOA262272:UOC262272 UXW262272:UXY262272 VHS262272:VHU262272 VRO262272:VRQ262272 WBK262272:WBM262272 WLG262272:WLI262272 WVC262272:WVE262272 D327808:F327808 IQ327808:IS327808 SM327808:SO327808 ACI327808:ACK327808 AME327808:AMG327808 AWA327808:AWC327808 BFW327808:BFY327808 BPS327808:BPU327808 BZO327808:BZQ327808 CJK327808:CJM327808 CTG327808:CTI327808 DDC327808:DDE327808 DMY327808:DNA327808 DWU327808:DWW327808 EGQ327808:EGS327808 EQM327808:EQO327808 FAI327808:FAK327808 FKE327808:FKG327808 FUA327808:FUC327808 GDW327808:GDY327808 GNS327808:GNU327808 GXO327808:GXQ327808 HHK327808:HHM327808 HRG327808:HRI327808 IBC327808:IBE327808 IKY327808:ILA327808 IUU327808:IUW327808 JEQ327808:JES327808 JOM327808:JOO327808 JYI327808:JYK327808 KIE327808:KIG327808 KSA327808:KSC327808 LBW327808:LBY327808 LLS327808:LLU327808 LVO327808:LVQ327808 MFK327808:MFM327808 MPG327808:MPI327808 MZC327808:MZE327808 NIY327808:NJA327808 NSU327808:NSW327808 OCQ327808:OCS327808 OMM327808:OMO327808 OWI327808:OWK327808 PGE327808:PGG327808 PQA327808:PQC327808 PZW327808:PZY327808 QJS327808:QJU327808 QTO327808:QTQ327808 RDK327808:RDM327808 RNG327808:RNI327808 RXC327808:RXE327808 SGY327808:SHA327808 SQU327808:SQW327808 TAQ327808:TAS327808 TKM327808:TKO327808 TUI327808:TUK327808 UEE327808:UEG327808 UOA327808:UOC327808 UXW327808:UXY327808 VHS327808:VHU327808 VRO327808:VRQ327808 WBK327808:WBM327808 WLG327808:WLI327808 WVC327808:WVE327808 D393344:F393344 IQ393344:IS393344 SM393344:SO393344 ACI393344:ACK393344 AME393344:AMG393344 AWA393344:AWC393344 BFW393344:BFY393344 BPS393344:BPU393344 BZO393344:BZQ393344 CJK393344:CJM393344 CTG393344:CTI393344 DDC393344:DDE393344 DMY393344:DNA393344 DWU393344:DWW393344 EGQ393344:EGS393344 EQM393344:EQO393344 FAI393344:FAK393344 FKE393344:FKG393344 FUA393344:FUC393344 GDW393344:GDY393344 GNS393344:GNU393344 GXO393344:GXQ393344 HHK393344:HHM393344 HRG393344:HRI393344 IBC393344:IBE393344 IKY393344:ILA393344 IUU393344:IUW393344 JEQ393344:JES393344 JOM393344:JOO393344 JYI393344:JYK393344 KIE393344:KIG393344 KSA393344:KSC393344 LBW393344:LBY393344 LLS393344:LLU393344 LVO393344:LVQ393344 MFK393344:MFM393344 MPG393344:MPI393344 MZC393344:MZE393344 NIY393344:NJA393344 NSU393344:NSW393344 OCQ393344:OCS393344 OMM393344:OMO393344 OWI393344:OWK393344 PGE393344:PGG393344 PQA393344:PQC393344 PZW393344:PZY393344 QJS393344:QJU393344 QTO393344:QTQ393344 RDK393344:RDM393344 RNG393344:RNI393344 RXC393344:RXE393344 SGY393344:SHA393344 SQU393344:SQW393344 TAQ393344:TAS393344 TKM393344:TKO393344 TUI393344:TUK393344 UEE393344:UEG393344 UOA393344:UOC393344 UXW393344:UXY393344 VHS393344:VHU393344 VRO393344:VRQ393344 WBK393344:WBM393344 WLG393344:WLI393344 WVC393344:WVE393344 D458880:F458880 IQ458880:IS458880 SM458880:SO458880 ACI458880:ACK458880 AME458880:AMG458880 AWA458880:AWC458880 BFW458880:BFY458880 BPS458880:BPU458880 BZO458880:BZQ458880 CJK458880:CJM458880 CTG458880:CTI458880 DDC458880:DDE458880 DMY458880:DNA458880 DWU458880:DWW458880 EGQ458880:EGS458880 EQM458880:EQO458880 FAI458880:FAK458880 FKE458880:FKG458880 FUA458880:FUC458880 GDW458880:GDY458880 GNS458880:GNU458880 GXO458880:GXQ458880 HHK458880:HHM458880 HRG458880:HRI458880 IBC458880:IBE458880 IKY458880:ILA458880 IUU458880:IUW458880 JEQ458880:JES458880 JOM458880:JOO458880 JYI458880:JYK458880 KIE458880:KIG458880 KSA458880:KSC458880 LBW458880:LBY458880 LLS458880:LLU458880 LVO458880:LVQ458880 MFK458880:MFM458880 MPG458880:MPI458880 MZC458880:MZE458880 NIY458880:NJA458880 NSU458880:NSW458880 OCQ458880:OCS458880 OMM458880:OMO458880 OWI458880:OWK458880 PGE458880:PGG458880 PQA458880:PQC458880 PZW458880:PZY458880 QJS458880:QJU458880 QTO458880:QTQ458880 RDK458880:RDM458880 RNG458880:RNI458880 RXC458880:RXE458880 SGY458880:SHA458880 SQU458880:SQW458880 TAQ458880:TAS458880 TKM458880:TKO458880 TUI458880:TUK458880 UEE458880:UEG458880 UOA458880:UOC458880 UXW458880:UXY458880 VHS458880:VHU458880 VRO458880:VRQ458880 WBK458880:WBM458880 WLG458880:WLI458880 WVC458880:WVE458880 D524416:F524416 IQ524416:IS524416 SM524416:SO524416 ACI524416:ACK524416 AME524416:AMG524416 AWA524416:AWC524416 BFW524416:BFY524416 BPS524416:BPU524416 BZO524416:BZQ524416 CJK524416:CJM524416 CTG524416:CTI524416 DDC524416:DDE524416 DMY524416:DNA524416 DWU524416:DWW524416 EGQ524416:EGS524416 EQM524416:EQO524416 FAI524416:FAK524416 FKE524416:FKG524416 FUA524416:FUC524416 GDW524416:GDY524416 GNS524416:GNU524416 GXO524416:GXQ524416 HHK524416:HHM524416 HRG524416:HRI524416 IBC524416:IBE524416 IKY524416:ILA524416 IUU524416:IUW524416 JEQ524416:JES524416 JOM524416:JOO524416 JYI524416:JYK524416 KIE524416:KIG524416 KSA524416:KSC524416 LBW524416:LBY524416 LLS524416:LLU524416 LVO524416:LVQ524416 MFK524416:MFM524416 MPG524416:MPI524416 MZC524416:MZE524416 NIY524416:NJA524416 NSU524416:NSW524416 OCQ524416:OCS524416 OMM524416:OMO524416 OWI524416:OWK524416 PGE524416:PGG524416 PQA524416:PQC524416 PZW524416:PZY524416 QJS524416:QJU524416 QTO524416:QTQ524416 RDK524416:RDM524416 RNG524416:RNI524416 RXC524416:RXE524416 SGY524416:SHA524416 SQU524416:SQW524416 TAQ524416:TAS524416 TKM524416:TKO524416 TUI524416:TUK524416 UEE524416:UEG524416 UOA524416:UOC524416 UXW524416:UXY524416 VHS524416:VHU524416 VRO524416:VRQ524416 WBK524416:WBM524416 WLG524416:WLI524416 WVC524416:WVE524416 D589952:F589952 IQ589952:IS589952 SM589952:SO589952 ACI589952:ACK589952 AME589952:AMG589952 AWA589952:AWC589952 BFW589952:BFY589952 BPS589952:BPU589952 BZO589952:BZQ589952 CJK589952:CJM589952 CTG589952:CTI589952 DDC589952:DDE589952 DMY589952:DNA589952 DWU589952:DWW589952 EGQ589952:EGS589952 EQM589952:EQO589952 FAI589952:FAK589952 FKE589952:FKG589952 FUA589952:FUC589952 GDW589952:GDY589952 GNS589952:GNU589952 GXO589952:GXQ589952 HHK589952:HHM589952 HRG589952:HRI589952 IBC589952:IBE589952 IKY589952:ILA589952 IUU589952:IUW589952 JEQ589952:JES589952 JOM589952:JOO589952 JYI589952:JYK589952 KIE589952:KIG589952 KSA589952:KSC589952 LBW589952:LBY589952 LLS589952:LLU589952 LVO589952:LVQ589952 MFK589952:MFM589952 MPG589952:MPI589952 MZC589952:MZE589952 NIY589952:NJA589952 NSU589952:NSW589952 OCQ589952:OCS589952 OMM589952:OMO589952 OWI589952:OWK589952 PGE589952:PGG589952 PQA589952:PQC589952 PZW589952:PZY589952 QJS589952:QJU589952 QTO589952:QTQ589952 RDK589952:RDM589952 RNG589952:RNI589952 RXC589952:RXE589952 SGY589952:SHA589952 SQU589952:SQW589952 TAQ589952:TAS589952 TKM589952:TKO589952 TUI589952:TUK589952 UEE589952:UEG589952 UOA589952:UOC589952 UXW589952:UXY589952 VHS589952:VHU589952 VRO589952:VRQ589952 WBK589952:WBM589952 WLG589952:WLI589952 WVC589952:WVE589952 D655488:F655488 IQ655488:IS655488 SM655488:SO655488 ACI655488:ACK655488 AME655488:AMG655488 AWA655488:AWC655488 BFW655488:BFY655488 BPS655488:BPU655488 BZO655488:BZQ655488 CJK655488:CJM655488 CTG655488:CTI655488 DDC655488:DDE655488 DMY655488:DNA655488 DWU655488:DWW655488 EGQ655488:EGS655488 EQM655488:EQO655488 FAI655488:FAK655488 FKE655488:FKG655488 FUA655488:FUC655488 GDW655488:GDY655488 GNS655488:GNU655488 GXO655488:GXQ655488 HHK655488:HHM655488 HRG655488:HRI655488 IBC655488:IBE655488 IKY655488:ILA655488 IUU655488:IUW655488 JEQ655488:JES655488 JOM655488:JOO655488 JYI655488:JYK655488 KIE655488:KIG655488 KSA655488:KSC655488 LBW655488:LBY655488 LLS655488:LLU655488 LVO655488:LVQ655488 MFK655488:MFM655488 MPG655488:MPI655488 MZC655488:MZE655488 NIY655488:NJA655488 NSU655488:NSW655488 OCQ655488:OCS655488 OMM655488:OMO655488 OWI655488:OWK655488 PGE655488:PGG655488 PQA655488:PQC655488 PZW655488:PZY655488 QJS655488:QJU655488 QTO655488:QTQ655488 RDK655488:RDM655488 RNG655488:RNI655488 RXC655488:RXE655488 SGY655488:SHA655488 SQU655488:SQW655488 TAQ655488:TAS655488 TKM655488:TKO655488 TUI655488:TUK655488 UEE655488:UEG655488 UOA655488:UOC655488 UXW655488:UXY655488 VHS655488:VHU655488 VRO655488:VRQ655488 WBK655488:WBM655488 WLG655488:WLI655488 WVC655488:WVE655488 D721024:F721024 IQ721024:IS721024 SM721024:SO721024 ACI721024:ACK721024 AME721024:AMG721024 AWA721024:AWC721024 BFW721024:BFY721024 BPS721024:BPU721024 BZO721024:BZQ721024 CJK721024:CJM721024 CTG721024:CTI721024 DDC721024:DDE721024 DMY721024:DNA721024 DWU721024:DWW721024 EGQ721024:EGS721024 EQM721024:EQO721024 FAI721024:FAK721024 FKE721024:FKG721024 FUA721024:FUC721024 GDW721024:GDY721024 GNS721024:GNU721024 GXO721024:GXQ721024 HHK721024:HHM721024 HRG721024:HRI721024 IBC721024:IBE721024 IKY721024:ILA721024 IUU721024:IUW721024 JEQ721024:JES721024 JOM721024:JOO721024 JYI721024:JYK721024 KIE721024:KIG721024 KSA721024:KSC721024 LBW721024:LBY721024 LLS721024:LLU721024 LVO721024:LVQ721024 MFK721024:MFM721024 MPG721024:MPI721024 MZC721024:MZE721024 NIY721024:NJA721024 NSU721024:NSW721024 OCQ721024:OCS721024 OMM721024:OMO721024 OWI721024:OWK721024 PGE721024:PGG721024 PQA721024:PQC721024 PZW721024:PZY721024 QJS721024:QJU721024 QTO721024:QTQ721024 RDK721024:RDM721024 RNG721024:RNI721024 RXC721024:RXE721024 SGY721024:SHA721024 SQU721024:SQW721024 TAQ721024:TAS721024 TKM721024:TKO721024 TUI721024:TUK721024 UEE721024:UEG721024 UOA721024:UOC721024 UXW721024:UXY721024 VHS721024:VHU721024 VRO721024:VRQ721024 WBK721024:WBM721024 WLG721024:WLI721024 WVC721024:WVE721024 D786560:F786560 IQ786560:IS786560 SM786560:SO786560 ACI786560:ACK786560 AME786560:AMG786560 AWA786560:AWC786560 BFW786560:BFY786560 BPS786560:BPU786560 BZO786560:BZQ786560 CJK786560:CJM786560 CTG786560:CTI786560 DDC786560:DDE786560 DMY786560:DNA786560 DWU786560:DWW786560 EGQ786560:EGS786560 EQM786560:EQO786560 FAI786560:FAK786560 FKE786560:FKG786560 FUA786560:FUC786560 GDW786560:GDY786560 GNS786560:GNU786560 GXO786560:GXQ786560 HHK786560:HHM786560 HRG786560:HRI786560 IBC786560:IBE786560 IKY786560:ILA786560 IUU786560:IUW786560 JEQ786560:JES786560 JOM786560:JOO786560 JYI786560:JYK786560 KIE786560:KIG786560 KSA786560:KSC786560 LBW786560:LBY786560 LLS786560:LLU786560 LVO786560:LVQ786560 MFK786560:MFM786560 MPG786560:MPI786560 MZC786560:MZE786560 NIY786560:NJA786560 NSU786560:NSW786560 OCQ786560:OCS786560 OMM786560:OMO786560 OWI786560:OWK786560 PGE786560:PGG786560 PQA786560:PQC786560 PZW786560:PZY786560 QJS786560:QJU786560 QTO786560:QTQ786560 RDK786560:RDM786560 RNG786560:RNI786560 RXC786560:RXE786560 SGY786560:SHA786560 SQU786560:SQW786560 TAQ786560:TAS786560 TKM786560:TKO786560 TUI786560:TUK786560 UEE786560:UEG786560 UOA786560:UOC786560 UXW786560:UXY786560 VHS786560:VHU786560 VRO786560:VRQ786560 WBK786560:WBM786560 WLG786560:WLI786560 WVC786560:WVE786560 D852096:F852096 IQ852096:IS852096 SM852096:SO852096 ACI852096:ACK852096 AME852096:AMG852096 AWA852096:AWC852096 BFW852096:BFY852096 BPS852096:BPU852096 BZO852096:BZQ852096 CJK852096:CJM852096 CTG852096:CTI852096 DDC852096:DDE852096 DMY852096:DNA852096 DWU852096:DWW852096 EGQ852096:EGS852096 EQM852096:EQO852096 FAI852096:FAK852096 FKE852096:FKG852096 FUA852096:FUC852096 GDW852096:GDY852096 GNS852096:GNU852096 GXO852096:GXQ852096 HHK852096:HHM852096 HRG852096:HRI852096 IBC852096:IBE852096 IKY852096:ILA852096 IUU852096:IUW852096 JEQ852096:JES852096 JOM852096:JOO852096 JYI852096:JYK852096 KIE852096:KIG852096 KSA852096:KSC852096 LBW852096:LBY852096 LLS852096:LLU852096 LVO852096:LVQ852096 MFK852096:MFM852096 MPG852096:MPI852096 MZC852096:MZE852096 NIY852096:NJA852096 NSU852096:NSW852096 OCQ852096:OCS852096 OMM852096:OMO852096 OWI852096:OWK852096 PGE852096:PGG852096 PQA852096:PQC852096 PZW852096:PZY852096 QJS852096:QJU852096 QTO852096:QTQ852096 RDK852096:RDM852096 RNG852096:RNI852096 RXC852096:RXE852096 SGY852096:SHA852096 SQU852096:SQW852096 TAQ852096:TAS852096 TKM852096:TKO852096 TUI852096:TUK852096 UEE852096:UEG852096 UOA852096:UOC852096 UXW852096:UXY852096 VHS852096:VHU852096 VRO852096:VRQ852096 WBK852096:WBM852096 WLG852096:WLI852096 WVC852096:WVE852096 D917632:F917632 IQ917632:IS917632 SM917632:SO917632 ACI917632:ACK917632 AME917632:AMG917632 AWA917632:AWC917632 BFW917632:BFY917632 BPS917632:BPU917632 BZO917632:BZQ917632 CJK917632:CJM917632 CTG917632:CTI917632 DDC917632:DDE917632 DMY917632:DNA917632 DWU917632:DWW917632 EGQ917632:EGS917632 EQM917632:EQO917632 FAI917632:FAK917632 FKE917632:FKG917632 FUA917632:FUC917632 GDW917632:GDY917632 GNS917632:GNU917632 GXO917632:GXQ917632 HHK917632:HHM917632 HRG917632:HRI917632 IBC917632:IBE917632 IKY917632:ILA917632 IUU917632:IUW917632 JEQ917632:JES917632 JOM917632:JOO917632 JYI917632:JYK917632 KIE917632:KIG917632 KSA917632:KSC917632 LBW917632:LBY917632 LLS917632:LLU917632 LVO917632:LVQ917632 MFK917632:MFM917632 MPG917632:MPI917632 MZC917632:MZE917632 NIY917632:NJA917632 NSU917632:NSW917632 OCQ917632:OCS917632 OMM917632:OMO917632 OWI917632:OWK917632 PGE917632:PGG917632 PQA917632:PQC917632 PZW917632:PZY917632 QJS917632:QJU917632 QTO917632:QTQ917632 RDK917632:RDM917632 RNG917632:RNI917632 RXC917632:RXE917632 SGY917632:SHA917632 SQU917632:SQW917632 TAQ917632:TAS917632 TKM917632:TKO917632 TUI917632:TUK917632 UEE917632:UEG917632 UOA917632:UOC917632 UXW917632:UXY917632 VHS917632:VHU917632 VRO917632:VRQ917632 WBK917632:WBM917632 WLG917632:WLI917632 WVC917632:WVE917632 D983168:F983168 IQ983168:IS983168 SM983168:SO983168 ACI983168:ACK983168 AME983168:AMG983168 AWA983168:AWC983168 BFW983168:BFY983168 BPS983168:BPU983168 BZO983168:BZQ983168 CJK983168:CJM983168 CTG983168:CTI983168 DDC983168:DDE983168 DMY983168:DNA983168 DWU983168:DWW983168 EGQ983168:EGS983168 EQM983168:EQO983168 FAI983168:FAK983168 FKE983168:FKG983168 FUA983168:FUC983168 GDW983168:GDY983168 GNS983168:GNU983168 GXO983168:GXQ983168 HHK983168:HHM983168 HRG983168:HRI983168 IBC983168:IBE983168 IKY983168:ILA983168 IUU983168:IUW983168 JEQ983168:JES983168 JOM983168:JOO983168 JYI983168:JYK983168 KIE983168:KIG983168 KSA983168:KSC983168 LBW983168:LBY983168 LLS983168:LLU983168 LVO983168:LVQ983168 MFK983168:MFM983168 MPG983168:MPI983168 MZC983168:MZE983168 NIY983168:NJA983168 NSU983168:NSW983168 OCQ983168:OCS983168 OMM983168:OMO983168 OWI983168:OWK983168 PGE983168:PGG983168 PQA983168:PQC983168 PZW983168:PZY983168 QJS983168:QJU983168 QTO983168:QTQ983168 RDK983168:RDM983168 RNG983168:RNI983168 RXC983168:RXE983168 SGY983168:SHA983168 SQU983168:SQW983168 TAQ983168:TAS983168 TKM983168:TKO983168 TUI983168:TUK983168 UEE983168:UEG983168 UOA983168:UOC983168 UXW983168:UXY983168 VHS983168:VHU983168 VRO983168:VRQ983168 WBK983168:WBM983168 WLG983168:WLI983168 WVC983168:WVE983168 D129:F129 IQ129:IS129 SM129:SO129 ACI129:ACK129 AME129:AMG129 AWA129:AWC129 BFW129:BFY129 BPS129:BPU129 BZO129:BZQ129 CJK129:CJM129 CTG129:CTI129 DDC129:DDE129 DMY129:DNA129 DWU129:DWW129 EGQ129:EGS129 EQM129:EQO129 FAI129:FAK129 FKE129:FKG129 FUA129:FUC129 GDW129:GDY129 GNS129:GNU129 GXO129:GXQ129 HHK129:HHM129 HRG129:HRI129 IBC129:IBE129 IKY129:ILA129 IUU129:IUW129 JEQ129:JES129 JOM129:JOO129 JYI129:JYK129 KIE129:KIG129 KSA129:KSC129 LBW129:LBY129 LLS129:LLU129 LVO129:LVQ129 MFK129:MFM129 MPG129:MPI129 MZC129:MZE129 NIY129:NJA129 NSU129:NSW129 OCQ129:OCS129 OMM129:OMO129 OWI129:OWK129 PGE129:PGG129 PQA129:PQC129 PZW129:PZY129 QJS129:QJU129 QTO129:QTQ129 RDK129:RDM129 RNG129:RNI129 RXC129:RXE129 SGY129:SHA129 SQU129:SQW129 TAQ129:TAS129 TKM129:TKO129 TUI129:TUK129 UEE129:UEG129 UOA129:UOC129 UXW129:UXY129 VHS129:VHU129 VRO129:VRQ129 WBK129:WBM129 WLG129:WLI129 WVC129:WVE129 D65667:F65667 IQ65667:IS65667 SM65667:SO65667 ACI65667:ACK65667 AME65667:AMG65667 AWA65667:AWC65667 BFW65667:BFY65667 BPS65667:BPU65667 BZO65667:BZQ65667 CJK65667:CJM65667 CTG65667:CTI65667 DDC65667:DDE65667 DMY65667:DNA65667 DWU65667:DWW65667 EGQ65667:EGS65667 EQM65667:EQO65667 FAI65667:FAK65667 FKE65667:FKG65667 FUA65667:FUC65667 GDW65667:GDY65667 GNS65667:GNU65667 GXO65667:GXQ65667 HHK65667:HHM65667 HRG65667:HRI65667 IBC65667:IBE65667 IKY65667:ILA65667 IUU65667:IUW65667 JEQ65667:JES65667 JOM65667:JOO65667 JYI65667:JYK65667 KIE65667:KIG65667 KSA65667:KSC65667 LBW65667:LBY65667 LLS65667:LLU65667 LVO65667:LVQ65667 MFK65667:MFM65667 MPG65667:MPI65667 MZC65667:MZE65667 NIY65667:NJA65667 NSU65667:NSW65667 OCQ65667:OCS65667 OMM65667:OMO65667 OWI65667:OWK65667 PGE65667:PGG65667 PQA65667:PQC65667 PZW65667:PZY65667 QJS65667:QJU65667 QTO65667:QTQ65667 RDK65667:RDM65667 RNG65667:RNI65667 RXC65667:RXE65667 SGY65667:SHA65667 SQU65667:SQW65667 TAQ65667:TAS65667 TKM65667:TKO65667 TUI65667:TUK65667 UEE65667:UEG65667 UOA65667:UOC65667 UXW65667:UXY65667 VHS65667:VHU65667 VRO65667:VRQ65667 WBK65667:WBM65667 WLG65667:WLI65667 WVC65667:WVE65667 D131203:F131203 IQ131203:IS131203 SM131203:SO131203 ACI131203:ACK131203 AME131203:AMG131203 AWA131203:AWC131203 BFW131203:BFY131203 BPS131203:BPU131203 BZO131203:BZQ131203 CJK131203:CJM131203 CTG131203:CTI131203 DDC131203:DDE131203 DMY131203:DNA131203 DWU131203:DWW131203 EGQ131203:EGS131203 EQM131203:EQO131203 FAI131203:FAK131203 FKE131203:FKG131203 FUA131203:FUC131203 GDW131203:GDY131203 GNS131203:GNU131203 GXO131203:GXQ131203 HHK131203:HHM131203 HRG131203:HRI131203 IBC131203:IBE131203 IKY131203:ILA131203 IUU131203:IUW131203 JEQ131203:JES131203 JOM131203:JOO131203 JYI131203:JYK131203 KIE131203:KIG131203 KSA131203:KSC131203 LBW131203:LBY131203 LLS131203:LLU131203 LVO131203:LVQ131203 MFK131203:MFM131203 MPG131203:MPI131203 MZC131203:MZE131203 NIY131203:NJA131203 NSU131203:NSW131203 OCQ131203:OCS131203 OMM131203:OMO131203 OWI131203:OWK131203 PGE131203:PGG131203 PQA131203:PQC131203 PZW131203:PZY131203 QJS131203:QJU131203 QTO131203:QTQ131203 RDK131203:RDM131203 RNG131203:RNI131203 RXC131203:RXE131203 SGY131203:SHA131203 SQU131203:SQW131203 TAQ131203:TAS131203 TKM131203:TKO131203 TUI131203:TUK131203 UEE131203:UEG131203 UOA131203:UOC131203 UXW131203:UXY131203 VHS131203:VHU131203 VRO131203:VRQ131203 WBK131203:WBM131203 WLG131203:WLI131203 WVC131203:WVE131203 D196739:F196739 IQ196739:IS196739 SM196739:SO196739 ACI196739:ACK196739 AME196739:AMG196739 AWA196739:AWC196739 BFW196739:BFY196739 BPS196739:BPU196739 BZO196739:BZQ196739 CJK196739:CJM196739 CTG196739:CTI196739 DDC196739:DDE196739 DMY196739:DNA196739 DWU196739:DWW196739 EGQ196739:EGS196739 EQM196739:EQO196739 FAI196739:FAK196739 FKE196739:FKG196739 FUA196739:FUC196739 GDW196739:GDY196739 GNS196739:GNU196739 GXO196739:GXQ196739 HHK196739:HHM196739 HRG196739:HRI196739 IBC196739:IBE196739 IKY196739:ILA196739 IUU196739:IUW196739 JEQ196739:JES196739 JOM196739:JOO196739 JYI196739:JYK196739 KIE196739:KIG196739 KSA196739:KSC196739 LBW196739:LBY196739 LLS196739:LLU196739 LVO196739:LVQ196739 MFK196739:MFM196739 MPG196739:MPI196739 MZC196739:MZE196739 NIY196739:NJA196739 NSU196739:NSW196739 OCQ196739:OCS196739 OMM196739:OMO196739 OWI196739:OWK196739 PGE196739:PGG196739 PQA196739:PQC196739 PZW196739:PZY196739 QJS196739:QJU196739 QTO196739:QTQ196739 RDK196739:RDM196739 RNG196739:RNI196739 RXC196739:RXE196739 SGY196739:SHA196739 SQU196739:SQW196739 TAQ196739:TAS196739 TKM196739:TKO196739 TUI196739:TUK196739 UEE196739:UEG196739 UOA196739:UOC196739 UXW196739:UXY196739 VHS196739:VHU196739 VRO196739:VRQ196739 WBK196739:WBM196739 WLG196739:WLI196739 WVC196739:WVE196739 D262275:F262275 IQ262275:IS262275 SM262275:SO262275 ACI262275:ACK262275 AME262275:AMG262275 AWA262275:AWC262275 BFW262275:BFY262275 BPS262275:BPU262275 BZO262275:BZQ262275 CJK262275:CJM262275 CTG262275:CTI262275 DDC262275:DDE262275 DMY262275:DNA262275 DWU262275:DWW262275 EGQ262275:EGS262275 EQM262275:EQO262275 FAI262275:FAK262275 FKE262275:FKG262275 FUA262275:FUC262275 GDW262275:GDY262275 GNS262275:GNU262275 GXO262275:GXQ262275 HHK262275:HHM262275 HRG262275:HRI262275 IBC262275:IBE262275 IKY262275:ILA262275 IUU262275:IUW262275 JEQ262275:JES262275 JOM262275:JOO262275 JYI262275:JYK262275 KIE262275:KIG262275 KSA262275:KSC262275 LBW262275:LBY262275 LLS262275:LLU262275 LVO262275:LVQ262275 MFK262275:MFM262275 MPG262275:MPI262275 MZC262275:MZE262275 NIY262275:NJA262275 NSU262275:NSW262275 OCQ262275:OCS262275 OMM262275:OMO262275 OWI262275:OWK262275 PGE262275:PGG262275 PQA262275:PQC262275 PZW262275:PZY262275 QJS262275:QJU262275 QTO262275:QTQ262275 RDK262275:RDM262275 RNG262275:RNI262275 RXC262275:RXE262275 SGY262275:SHA262275 SQU262275:SQW262275 TAQ262275:TAS262275 TKM262275:TKO262275 TUI262275:TUK262275 UEE262275:UEG262275 UOA262275:UOC262275 UXW262275:UXY262275 VHS262275:VHU262275 VRO262275:VRQ262275 WBK262275:WBM262275 WLG262275:WLI262275 WVC262275:WVE262275 D327811:F327811 IQ327811:IS327811 SM327811:SO327811 ACI327811:ACK327811 AME327811:AMG327811 AWA327811:AWC327811 BFW327811:BFY327811 BPS327811:BPU327811 BZO327811:BZQ327811 CJK327811:CJM327811 CTG327811:CTI327811 DDC327811:DDE327811 DMY327811:DNA327811 DWU327811:DWW327811 EGQ327811:EGS327811 EQM327811:EQO327811 FAI327811:FAK327811 FKE327811:FKG327811 FUA327811:FUC327811 GDW327811:GDY327811 GNS327811:GNU327811 GXO327811:GXQ327811 HHK327811:HHM327811 HRG327811:HRI327811 IBC327811:IBE327811 IKY327811:ILA327811 IUU327811:IUW327811 JEQ327811:JES327811 JOM327811:JOO327811 JYI327811:JYK327811 KIE327811:KIG327811 KSA327811:KSC327811 LBW327811:LBY327811 LLS327811:LLU327811 LVO327811:LVQ327811 MFK327811:MFM327811 MPG327811:MPI327811 MZC327811:MZE327811 NIY327811:NJA327811 NSU327811:NSW327811 OCQ327811:OCS327811 OMM327811:OMO327811 OWI327811:OWK327811 PGE327811:PGG327811 PQA327811:PQC327811 PZW327811:PZY327811 QJS327811:QJU327811 QTO327811:QTQ327811 RDK327811:RDM327811 RNG327811:RNI327811 RXC327811:RXE327811 SGY327811:SHA327811 SQU327811:SQW327811 TAQ327811:TAS327811 TKM327811:TKO327811 TUI327811:TUK327811 UEE327811:UEG327811 UOA327811:UOC327811 UXW327811:UXY327811 VHS327811:VHU327811 VRO327811:VRQ327811 WBK327811:WBM327811 WLG327811:WLI327811 WVC327811:WVE327811 D393347:F393347 IQ393347:IS393347 SM393347:SO393347 ACI393347:ACK393347 AME393347:AMG393347 AWA393347:AWC393347 BFW393347:BFY393347 BPS393347:BPU393347 BZO393347:BZQ393347 CJK393347:CJM393347 CTG393347:CTI393347 DDC393347:DDE393347 DMY393347:DNA393347 DWU393347:DWW393347 EGQ393347:EGS393347 EQM393347:EQO393347 FAI393347:FAK393347 FKE393347:FKG393347 FUA393347:FUC393347 GDW393347:GDY393347 GNS393347:GNU393347 GXO393347:GXQ393347 HHK393347:HHM393347 HRG393347:HRI393347 IBC393347:IBE393347 IKY393347:ILA393347 IUU393347:IUW393347 JEQ393347:JES393347 JOM393347:JOO393347 JYI393347:JYK393347 KIE393347:KIG393347 KSA393347:KSC393347 LBW393347:LBY393347 LLS393347:LLU393347 LVO393347:LVQ393347 MFK393347:MFM393347 MPG393347:MPI393347 MZC393347:MZE393347 NIY393347:NJA393347 NSU393347:NSW393347 OCQ393347:OCS393347 OMM393347:OMO393347 OWI393347:OWK393347 PGE393347:PGG393347 PQA393347:PQC393347 PZW393347:PZY393347 QJS393347:QJU393347 QTO393347:QTQ393347 RDK393347:RDM393347 RNG393347:RNI393347 RXC393347:RXE393347 SGY393347:SHA393347 SQU393347:SQW393347 TAQ393347:TAS393347 TKM393347:TKO393347 TUI393347:TUK393347 UEE393347:UEG393347 UOA393347:UOC393347 UXW393347:UXY393347 VHS393347:VHU393347 VRO393347:VRQ393347 WBK393347:WBM393347 WLG393347:WLI393347 WVC393347:WVE393347 D458883:F458883 IQ458883:IS458883 SM458883:SO458883 ACI458883:ACK458883 AME458883:AMG458883 AWA458883:AWC458883 BFW458883:BFY458883 BPS458883:BPU458883 BZO458883:BZQ458883 CJK458883:CJM458883 CTG458883:CTI458883 DDC458883:DDE458883 DMY458883:DNA458883 DWU458883:DWW458883 EGQ458883:EGS458883 EQM458883:EQO458883 FAI458883:FAK458883 FKE458883:FKG458883 FUA458883:FUC458883 GDW458883:GDY458883 GNS458883:GNU458883 GXO458883:GXQ458883 HHK458883:HHM458883 HRG458883:HRI458883 IBC458883:IBE458883 IKY458883:ILA458883 IUU458883:IUW458883 JEQ458883:JES458883 JOM458883:JOO458883 JYI458883:JYK458883 KIE458883:KIG458883 KSA458883:KSC458883 LBW458883:LBY458883 LLS458883:LLU458883 LVO458883:LVQ458883 MFK458883:MFM458883 MPG458883:MPI458883 MZC458883:MZE458883 NIY458883:NJA458883 NSU458883:NSW458883 OCQ458883:OCS458883 OMM458883:OMO458883 OWI458883:OWK458883 PGE458883:PGG458883 PQA458883:PQC458883 PZW458883:PZY458883 QJS458883:QJU458883 QTO458883:QTQ458883 RDK458883:RDM458883 RNG458883:RNI458883 RXC458883:RXE458883 SGY458883:SHA458883 SQU458883:SQW458883 TAQ458883:TAS458883 TKM458883:TKO458883 TUI458883:TUK458883 UEE458883:UEG458883 UOA458883:UOC458883 UXW458883:UXY458883 VHS458883:VHU458883 VRO458883:VRQ458883 WBK458883:WBM458883 WLG458883:WLI458883 WVC458883:WVE458883 D524419:F524419 IQ524419:IS524419 SM524419:SO524419 ACI524419:ACK524419 AME524419:AMG524419 AWA524419:AWC524419 BFW524419:BFY524419 BPS524419:BPU524419 BZO524419:BZQ524419 CJK524419:CJM524419 CTG524419:CTI524419 DDC524419:DDE524419 DMY524419:DNA524419 DWU524419:DWW524419 EGQ524419:EGS524419 EQM524419:EQO524419 FAI524419:FAK524419 FKE524419:FKG524419 FUA524419:FUC524419 GDW524419:GDY524419 GNS524419:GNU524419 GXO524419:GXQ524419 HHK524419:HHM524419 HRG524419:HRI524419 IBC524419:IBE524419 IKY524419:ILA524419 IUU524419:IUW524419 JEQ524419:JES524419 JOM524419:JOO524419 JYI524419:JYK524419 KIE524419:KIG524419 KSA524419:KSC524419 LBW524419:LBY524419 LLS524419:LLU524419 LVO524419:LVQ524419 MFK524419:MFM524419 MPG524419:MPI524419 MZC524419:MZE524419 NIY524419:NJA524419 NSU524419:NSW524419 OCQ524419:OCS524419 OMM524419:OMO524419 OWI524419:OWK524419 PGE524419:PGG524419 PQA524419:PQC524419 PZW524419:PZY524419 QJS524419:QJU524419 QTO524419:QTQ524419 RDK524419:RDM524419 RNG524419:RNI524419 RXC524419:RXE524419 SGY524419:SHA524419 SQU524419:SQW524419 TAQ524419:TAS524419 TKM524419:TKO524419 TUI524419:TUK524419 UEE524419:UEG524419 UOA524419:UOC524419 UXW524419:UXY524419 VHS524419:VHU524419 VRO524419:VRQ524419 WBK524419:WBM524419 WLG524419:WLI524419 WVC524419:WVE524419 D589955:F589955 IQ589955:IS589955 SM589955:SO589955 ACI589955:ACK589955 AME589955:AMG589955 AWA589955:AWC589955 BFW589955:BFY589955 BPS589955:BPU589955 BZO589955:BZQ589955 CJK589955:CJM589955 CTG589955:CTI589955 DDC589955:DDE589955 DMY589955:DNA589955 DWU589955:DWW589955 EGQ589955:EGS589955 EQM589955:EQO589955 FAI589955:FAK589955 FKE589955:FKG589955 FUA589955:FUC589955 GDW589955:GDY589955 GNS589955:GNU589955 GXO589955:GXQ589955 HHK589955:HHM589955 HRG589955:HRI589955 IBC589955:IBE589955 IKY589955:ILA589955 IUU589955:IUW589955 JEQ589955:JES589955 JOM589955:JOO589955 JYI589955:JYK589955 KIE589955:KIG589955 KSA589955:KSC589955 LBW589955:LBY589955 LLS589955:LLU589955 LVO589955:LVQ589955 MFK589955:MFM589955 MPG589955:MPI589955 MZC589955:MZE589955 NIY589955:NJA589955 NSU589955:NSW589955 OCQ589955:OCS589955 OMM589955:OMO589955 OWI589955:OWK589955 PGE589955:PGG589955 PQA589955:PQC589955 PZW589955:PZY589955 QJS589955:QJU589955 QTO589955:QTQ589955 RDK589955:RDM589955 RNG589955:RNI589955 RXC589955:RXE589955 SGY589955:SHA589955 SQU589955:SQW589955 TAQ589955:TAS589955 TKM589955:TKO589955 TUI589955:TUK589955 UEE589955:UEG589955 UOA589955:UOC589955 UXW589955:UXY589955 VHS589955:VHU589955 VRO589955:VRQ589955 WBK589955:WBM589955 WLG589955:WLI589955 WVC589955:WVE589955 D655491:F655491 IQ655491:IS655491 SM655491:SO655491 ACI655491:ACK655491 AME655491:AMG655491 AWA655491:AWC655491 BFW655491:BFY655491 BPS655491:BPU655491 BZO655491:BZQ655491 CJK655491:CJM655491 CTG655491:CTI655491 DDC655491:DDE655491 DMY655491:DNA655491 DWU655491:DWW655491 EGQ655491:EGS655491 EQM655491:EQO655491 FAI655491:FAK655491 FKE655491:FKG655491 FUA655491:FUC655491 GDW655491:GDY655491 GNS655491:GNU655491 GXO655491:GXQ655491 HHK655491:HHM655491 HRG655491:HRI655491 IBC655491:IBE655491 IKY655491:ILA655491 IUU655491:IUW655491 JEQ655491:JES655491 JOM655491:JOO655491 JYI655491:JYK655491 KIE655491:KIG655491 KSA655491:KSC655491 LBW655491:LBY655491 LLS655491:LLU655491 LVO655491:LVQ655491 MFK655491:MFM655491 MPG655491:MPI655491 MZC655491:MZE655491 NIY655491:NJA655491 NSU655491:NSW655491 OCQ655491:OCS655491 OMM655491:OMO655491 OWI655491:OWK655491 PGE655491:PGG655491 PQA655491:PQC655491 PZW655491:PZY655491 QJS655491:QJU655491 QTO655491:QTQ655491 RDK655491:RDM655491 RNG655491:RNI655491 RXC655491:RXE655491 SGY655491:SHA655491 SQU655491:SQW655491 TAQ655491:TAS655491 TKM655491:TKO655491 TUI655491:TUK655491 UEE655491:UEG655491 UOA655491:UOC655491 UXW655491:UXY655491 VHS655491:VHU655491 VRO655491:VRQ655491 WBK655491:WBM655491 WLG655491:WLI655491 WVC655491:WVE655491 D721027:F721027 IQ721027:IS721027 SM721027:SO721027 ACI721027:ACK721027 AME721027:AMG721027 AWA721027:AWC721027 BFW721027:BFY721027 BPS721027:BPU721027 BZO721027:BZQ721027 CJK721027:CJM721027 CTG721027:CTI721027 DDC721027:DDE721027 DMY721027:DNA721027 DWU721027:DWW721027 EGQ721027:EGS721027 EQM721027:EQO721027 FAI721027:FAK721027 FKE721027:FKG721027 FUA721027:FUC721027 GDW721027:GDY721027 GNS721027:GNU721027 GXO721027:GXQ721027 HHK721027:HHM721027 HRG721027:HRI721027 IBC721027:IBE721027 IKY721027:ILA721027 IUU721027:IUW721027 JEQ721027:JES721027 JOM721027:JOO721027 JYI721027:JYK721027 KIE721027:KIG721027 KSA721027:KSC721027 LBW721027:LBY721027 LLS721027:LLU721027 LVO721027:LVQ721027 MFK721027:MFM721027 MPG721027:MPI721027 MZC721027:MZE721027 NIY721027:NJA721027 NSU721027:NSW721027 OCQ721027:OCS721027 OMM721027:OMO721027 OWI721027:OWK721027 PGE721027:PGG721027 PQA721027:PQC721027 PZW721027:PZY721027 QJS721027:QJU721027 QTO721027:QTQ721027 RDK721027:RDM721027 RNG721027:RNI721027 RXC721027:RXE721027 SGY721027:SHA721027 SQU721027:SQW721027 TAQ721027:TAS721027 TKM721027:TKO721027 TUI721027:TUK721027 UEE721027:UEG721027 UOA721027:UOC721027 UXW721027:UXY721027 VHS721027:VHU721027 VRO721027:VRQ721027 WBK721027:WBM721027 WLG721027:WLI721027 WVC721027:WVE721027 D786563:F786563 IQ786563:IS786563 SM786563:SO786563 ACI786563:ACK786563 AME786563:AMG786563 AWA786563:AWC786563 BFW786563:BFY786563 BPS786563:BPU786563 BZO786563:BZQ786563 CJK786563:CJM786563 CTG786563:CTI786563 DDC786563:DDE786563 DMY786563:DNA786563 DWU786563:DWW786563 EGQ786563:EGS786563 EQM786563:EQO786563 FAI786563:FAK786563 FKE786563:FKG786563 FUA786563:FUC786563 GDW786563:GDY786563 GNS786563:GNU786563 GXO786563:GXQ786563 HHK786563:HHM786563 HRG786563:HRI786563 IBC786563:IBE786563 IKY786563:ILA786563 IUU786563:IUW786563 JEQ786563:JES786563 JOM786563:JOO786563 JYI786563:JYK786563 KIE786563:KIG786563 KSA786563:KSC786563 LBW786563:LBY786563 LLS786563:LLU786563 LVO786563:LVQ786563 MFK786563:MFM786563 MPG786563:MPI786563 MZC786563:MZE786563 NIY786563:NJA786563 NSU786563:NSW786563 OCQ786563:OCS786563 OMM786563:OMO786563 OWI786563:OWK786563 PGE786563:PGG786563 PQA786563:PQC786563 PZW786563:PZY786563 QJS786563:QJU786563 QTO786563:QTQ786563 RDK786563:RDM786563 RNG786563:RNI786563 RXC786563:RXE786563 SGY786563:SHA786563 SQU786563:SQW786563 TAQ786563:TAS786563 TKM786563:TKO786563 TUI786563:TUK786563 UEE786563:UEG786563 UOA786563:UOC786563 UXW786563:UXY786563 VHS786563:VHU786563 VRO786563:VRQ786563 WBK786563:WBM786563 WLG786563:WLI786563 WVC786563:WVE786563 D852099:F852099 IQ852099:IS852099 SM852099:SO852099 ACI852099:ACK852099 AME852099:AMG852099 AWA852099:AWC852099 BFW852099:BFY852099 BPS852099:BPU852099 BZO852099:BZQ852099 CJK852099:CJM852099 CTG852099:CTI852099 DDC852099:DDE852099 DMY852099:DNA852099 DWU852099:DWW852099 EGQ852099:EGS852099 EQM852099:EQO852099 FAI852099:FAK852099 FKE852099:FKG852099 FUA852099:FUC852099 GDW852099:GDY852099 GNS852099:GNU852099 GXO852099:GXQ852099 HHK852099:HHM852099 HRG852099:HRI852099 IBC852099:IBE852099 IKY852099:ILA852099 IUU852099:IUW852099 JEQ852099:JES852099 JOM852099:JOO852099 JYI852099:JYK852099 KIE852099:KIG852099 KSA852099:KSC852099 LBW852099:LBY852099 LLS852099:LLU852099 LVO852099:LVQ852099 MFK852099:MFM852099 MPG852099:MPI852099 MZC852099:MZE852099 NIY852099:NJA852099 NSU852099:NSW852099 OCQ852099:OCS852099 OMM852099:OMO852099 OWI852099:OWK852099 PGE852099:PGG852099 PQA852099:PQC852099 PZW852099:PZY852099 QJS852099:QJU852099 QTO852099:QTQ852099 RDK852099:RDM852099 RNG852099:RNI852099 RXC852099:RXE852099 SGY852099:SHA852099 SQU852099:SQW852099 TAQ852099:TAS852099 TKM852099:TKO852099 TUI852099:TUK852099 UEE852099:UEG852099 UOA852099:UOC852099 UXW852099:UXY852099 VHS852099:VHU852099 VRO852099:VRQ852099 WBK852099:WBM852099 WLG852099:WLI852099 WVC852099:WVE852099 D917635:F917635 IQ917635:IS917635 SM917635:SO917635 ACI917635:ACK917635 AME917635:AMG917635 AWA917635:AWC917635 BFW917635:BFY917635 BPS917635:BPU917635 BZO917635:BZQ917635 CJK917635:CJM917635 CTG917635:CTI917635 DDC917635:DDE917635 DMY917635:DNA917635 DWU917635:DWW917635 EGQ917635:EGS917635 EQM917635:EQO917635 FAI917635:FAK917635 FKE917635:FKG917635 FUA917635:FUC917635 GDW917635:GDY917635 GNS917635:GNU917635 GXO917635:GXQ917635 HHK917635:HHM917635 HRG917635:HRI917635 IBC917635:IBE917635 IKY917635:ILA917635 IUU917635:IUW917635 JEQ917635:JES917635 JOM917635:JOO917635 JYI917635:JYK917635 KIE917635:KIG917635 KSA917635:KSC917635 LBW917635:LBY917635 LLS917635:LLU917635 LVO917635:LVQ917635 MFK917635:MFM917635 MPG917635:MPI917635 MZC917635:MZE917635 NIY917635:NJA917635 NSU917635:NSW917635 OCQ917635:OCS917635 OMM917635:OMO917635 OWI917635:OWK917635 PGE917635:PGG917635 PQA917635:PQC917635 PZW917635:PZY917635 QJS917635:QJU917635 QTO917635:QTQ917635 RDK917635:RDM917635 RNG917635:RNI917635 RXC917635:RXE917635 SGY917635:SHA917635 SQU917635:SQW917635 TAQ917635:TAS917635 TKM917635:TKO917635 TUI917635:TUK917635 UEE917635:UEG917635 UOA917635:UOC917635 UXW917635:UXY917635 VHS917635:VHU917635 VRO917635:VRQ917635 WBK917635:WBM917635 WLG917635:WLI917635 WVC917635:WVE917635 D983171:F983171 IQ983171:IS983171 SM983171:SO983171 ACI983171:ACK983171 AME983171:AMG983171 AWA983171:AWC983171 BFW983171:BFY983171 BPS983171:BPU983171 BZO983171:BZQ983171 CJK983171:CJM983171 CTG983171:CTI983171 DDC983171:DDE983171 DMY983171:DNA983171 DWU983171:DWW983171 EGQ983171:EGS983171 EQM983171:EQO983171 FAI983171:FAK983171 FKE983171:FKG983171 FUA983171:FUC983171 GDW983171:GDY983171 GNS983171:GNU983171 GXO983171:GXQ983171 HHK983171:HHM983171 HRG983171:HRI983171 IBC983171:IBE983171 IKY983171:ILA983171 IUU983171:IUW983171 JEQ983171:JES983171 JOM983171:JOO983171 JYI983171:JYK983171 KIE983171:KIG983171 KSA983171:KSC983171 LBW983171:LBY983171 LLS983171:LLU983171 LVO983171:LVQ983171 MFK983171:MFM983171 MPG983171:MPI983171 MZC983171:MZE983171 NIY983171:NJA983171 NSU983171:NSW983171 OCQ983171:OCS983171 OMM983171:OMO983171 OWI983171:OWK983171 PGE983171:PGG983171 PQA983171:PQC983171 PZW983171:PZY983171 QJS983171:QJU983171 QTO983171:QTQ983171 RDK983171:RDM983171 RNG983171:RNI983171 RXC983171:RXE983171 SGY983171:SHA983171 SQU983171:SQW983171 TAQ983171:TAS983171 TKM983171:TKO983171 TUI983171:TUK983171 UEE983171:UEG983171 UOA983171:UOC983171 UXW983171:UXY983171 VHS983171:VHU983171 VRO983171:VRQ983171 WBK983171:WBM983171 WLG983171:WLI983171 WVC983171:WVE983171">
      <formula1>0</formula1>
      <formula2>1500</formula2>
    </dataValidation>
    <dataValidation type="custom" operator="lessThan" allowBlank="1" showInputMessage="1" showErrorMessage="1" errorTitle="Errore di digitazione" error="Inserire solo valori percentuali con al massimo due cifre decimali e chiudere con il simbolo %." sqref="WVE983163 IS121 SO121 ACK121 AMG121 AWC121 BFY121 BPU121 BZQ121 CJM121 CTI121 DDE121 DNA121 DWW121 EGS121 EQO121 FAK121 FKG121 FUC121 GDY121 GNU121 GXQ121 HHM121 HRI121 IBE121 ILA121 IUW121 JES121 JOO121 JYK121 KIG121 KSC121 LBY121 LLU121 LVQ121 MFM121 MPI121 MZE121 NJA121 NSW121 OCS121 OMO121 OWK121 PGG121 PQC121 PZY121 QJU121 QTQ121 RDM121 RNI121 RXE121 SHA121 SQW121 TAS121 TKO121 TUK121 UEG121 UOC121 UXY121 VHU121 VRQ121 WBM121 WLI121 WVE121 F65659 IS65659 SO65659 ACK65659 AMG65659 AWC65659 BFY65659 BPU65659 BZQ65659 CJM65659 CTI65659 DDE65659 DNA65659 DWW65659 EGS65659 EQO65659 FAK65659 FKG65659 FUC65659 GDY65659 GNU65659 GXQ65659 HHM65659 HRI65659 IBE65659 ILA65659 IUW65659 JES65659 JOO65659 JYK65659 KIG65659 KSC65659 LBY65659 LLU65659 LVQ65659 MFM65659 MPI65659 MZE65659 NJA65659 NSW65659 OCS65659 OMO65659 OWK65659 PGG65659 PQC65659 PZY65659 QJU65659 QTQ65659 RDM65659 RNI65659 RXE65659 SHA65659 SQW65659 TAS65659 TKO65659 TUK65659 UEG65659 UOC65659 UXY65659 VHU65659 VRQ65659 WBM65659 WLI65659 WVE65659 F131195 IS131195 SO131195 ACK131195 AMG131195 AWC131195 BFY131195 BPU131195 BZQ131195 CJM131195 CTI131195 DDE131195 DNA131195 DWW131195 EGS131195 EQO131195 FAK131195 FKG131195 FUC131195 GDY131195 GNU131195 GXQ131195 HHM131195 HRI131195 IBE131195 ILA131195 IUW131195 JES131195 JOO131195 JYK131195 KIG131195 KSC131195 LBY131195 LLU131195 LVQ131195 MFM131195 MPI131195 MZE131195 NJA131195 NSW131195 OCS131195 OMO131195 OWK131195 PGG131195 PQC131195 PZY131195 QJU131195 QTQ131195 RDM131195 RNI131195 RXE131195 SHA131195 SQW131195 TAS131195 TKO131195 TUK131195 UEG131195 UOC131195 UXY131195 VHU131195 VRQ131195 WBM131195 WLI131195 WVE131195 F196731 IS196731 SO196731 ACK196731 AMG196731 AWC196731 BFY196731 BPU196731 BZQ196731 CJM196731 CTI196731 DDE196731 DNA196731 DWW196731 EGS196731 EQO196731 FAK196731 FKG196731 FUC196731 GDY196731 GNU196731 GXQ196731 HHM196731 HRI196731 IBE196731 ILA196731 IUW196731 JES196731 JOO196731 JYK196731 KIG196731 KSC196731 LBY196731 LLU196731 LVQ196731 MFM196731 MPI196731 MZE196731 NJA196731 NSW196731 OCS196731 OMO196731 OWK196731 PGG196731 PQC196731 PZY196731 QJU196731 QTQ196731 RDM196731 RNI196731 RXE196731 SHA196731 SQW196731 TAS196731 TKO196731 TUK196731 UEG196731 UOC196731 UXY196731 VHU196731 VRQ196731 WBM196731 WLI196731 WVE196731 F262267 IS262267 SO262267 ACK262267 AMG262267 AWC262267 BFY262267 BPU262267 BZQ262267 CJM262267 CTI262267 DDE262267 DNA262267 DWW262267 EGS262267 EQO262267 FAK262267 FKG262267 FUC262267 GDY262267 GNU262267 GXQ262267 HHM262267 HRI262267 IBE262267 ILA262267 IUW262267 JES262267 JOO262267 JYK262267 KIG262267 KSC262267 LBY262267 LLU262267 LVQ262267 MFM262267 MPI262267 MZE262267 NJA262267 NSW262267 OCS262267 OMO262267 OWK262267 PGG262267 PQC262267 PZY262267 QJU262267 QTQ262267 RDM262267 RNI262267 RXE262267 SHA262267 SQW262267 TAS262267 TKO262267 TUK262267 UEG262267 UOC262267 UXY262267 VHU262267 VRQ262267 WBM262267 WLI262267 WVE262267 F327803 IS327803 SO327803 ACK327803 AMG327803 AWC327803 BFY327803 BPU327803 BZQ327803 CJM327803 CTI327803 DDE327803 DNA327803 DWW327803 EGS327803 EQO327803 FAK327803 FKG327803 FUC327803 GDY327803 GNU327803 GXQ327803 HHM327803 HRI327803 IBE327803 ILA327803 IUW327803 JES327803 JOO327803 JYK327803 KIG327803 KSC327803 LBY327803 LLU327803 LVQ327803 MFM327803 MPI327803 MZE327803 NJA327803 NSW327803 OCS327803 OMO327803 OWK327803 PGG327803 PQC327803 PZY327803 QJU327803 QTQ327803 RDM327803 RNI327803 RXE327803 SHA327803 SQW327803 TAS327803 TKO327803 TUK327803 UEG327803 UOC327803 UXY327803 VHU327803 VRQ327803 WBM327803 WLI327803 WVE327803 F393339 IS393339 SO393339 ACK393339 AMG393339 AWC393339 BFY393339 BPU393339 BZQ393339 CJM393339 CTI393339 DDE393339 DNA393339 DWW393339 EGS393339 EQO393339 FAK393339 FKG393339 FUC393339 GDY393339 GNU393339 GXQ393339 HHM393339 HRI393339 IBE393339 ILA393339 IUW393339 JES393339 JOO393339 JYK393339 KIG393339 KSC393339 LBY393339 LLU393339 LVQ393339 MFM393339 MPI393339 MZE393339 NJA393339 NSW393339 OCS393339 OMO393339 OWK393339 PGG393339 PQC393339 PZY393339 QJU393339 QTQ393339 RDM393339 RNI393339 RXE393339 SHA393339 SQW393339 TAS393339 TKO393339 TUK393339 UEG393339 UOC393339 UXY393339 VHU393339 VRQ393339 WBM393339 WLI393339 WVE393339 F458875 IS458875 SO458875 ACK458875 AMG458875 AWC458875 BFY458875 BPU458875 BZQ458875 CJM458875 CTI458875 DDE458875 DNA458875 DWW458875 EGS458875 EQO458875 FAK458875 FKG458875 FUC458875 GDY458875 GNU458875 GXQ458875 HHM458875 HRI458875 IBE458875 ILA458875 IUW458875 JES458875 JOO458875 JYK458875 KIG458875 KSC458875 LBY458875 LLU458875 LVQ458875 MFM458875 MPI458875 MZE458875 NJA458875 NSW458875 OCS458875 OMO458875 OWK458875 PGG458875 PQC458875 PZY458875 QJU458875 QTQ458875 RDM458875 RNI458875 RXE458875 SHA458875 SQW458875 TAS458875 TKO458875 TUK458875 UEG458875 UOC458875 UXY458875 VHU458875 VRQ458875 WBM458875 WLI458875 WVE458875 F524411 IS524411 SO524411 ACK524411 AMG524411 AWC524411 BFY524411 BPU524411 BZQ524411 CJM524411 CTI524411 DDE524411 DNA524411 DWW524411 EGS524411 EQO524411 FAK524411 FKG524411 FUC524411 GDY524411 GNU524411 GXQ524411 HHM524411 HRI524411 IBE524411 ILA524411 IUW524411 JES524411 JOO524411 JYK524411 KIG524411 KSC524411 LBY524411 LLU524411 LVQ524411 MFM524411 MPI524411 MZE524411 NJA524411 NSW524411 OCS524411 OMO524411 OWK524411 PGG524411 PQC524411 PZY524411 QJU524411 QTQ524411 RDM524411 RNI524411 RXE524411 SHA524411 SQW524411 TAS524411 TKO524411 TUK524411 UEG524411 UOC524411 UXY524411 VHU524411 VRQ524411 WBM524411 WLI524411 WVE524411 F589947 IS589947 SO589947 ACK589947 AMG589947 AWC589947 BFY589947 BPU589947 BZQ589947 CJM589947 CTI589947 DDE589947 DNA589947 DWW589947 EGS589947 EQO589947 FAK589947 FKG589947 FUC589947 GDY589947 GNU589947 GXQ589947 HHM589947 HRI589947 IBE589947 ILA589947 IUW589947 JES589947 JOO589947 JYK589947 KIG589947 KSC589947 LBY589947 LLU589947 LVQ589947 MFM589947 MPI589947 MZE589947 NJA589947 NSW589947 OCS589947 OMO589947 OWK589947 PGG589947 PQC589947 PZY589947 QJU589947 QTQ589947 RDM589947 RNI589947 RXE589947 SHA589947 SQW589947 TAS589947 TKO589947 TUK589947 UEG589947 UOC589947 UXY589947 VHU589947 VRQ589947 WBM589947 WLI589947 WVE589947 F655483 IS655483 SO655483 ACK655483 AMG655483 AWC655483 BFY655483 BPU655483 BZQ655483 CJM655483 CTI655483 DDE655483 DNA655483 DWW655483 EGS655483 EQO655483 FAK655483 FKG655483 FUC655483 GDY655483 GNU655483 GXQ655483 HHM655483 HRI655483 IBE655483 ILA655483 IUW655483 JES655483 JOO655483 JYK655483 KIG655483 KSC655483 LBY655483 LLU655483 LVQ655483 MFM655483 MPI655483 MZE655483 NJA655483 NSW655483 OCS655483 OMO655483 OWK655483 PGG655483 PQC655483 PZY655483 QJU655483 QTQ655483 RDM655483 RNI655483 RXE655483 SHA655483 SQW655483 TAS655483 TKO655483 TUK655483 UEG655483 UOC655483 UXY655483 VHU655483 VRQ655483 WBM655483 WLI655483 WVE655483 F721019 IS721019 SO721019 ACK721019 AMG721019 AWC721019 BFY721019 BPU721019 BZQ721019 CJM721019 CTI721019 DDE721019 DNA721019 DWW721019 EGS721019 EQO721019 FAK721019 FKG721019 FUC721019 GDY721019 GNU721019 GXQ721019 HHM721019 HRI721019 IBE721019 ILA721019 IUW721019 JES721019 JOO721019 JYK721019 KIG721019 KSC721019 LBY721019 LLU721019 LVQ721019 MFM721019 MPI721019 MZE721019 NJA721019 NSW721019 OCS721019 OMO721019 OWK721019 PGG721019 PQC721019 PZY721019 QJU721019 QTQ721019 RDM721019 RNI721019 RXE721019 SHA721019 SQW721019 TAS721019 TKO721019 TUK721019 UEG721019 UOC721019 UXY721019 VHU721019 VRQ721019 WBM721019 WLI721019 WVE721019 F786555 IS786555 SO786555 ACK786555 AMG786555 AWC786555 BFY786555 BPU786555 BZQ786555 CJM786555 CTI786555 DDE786555 DNA786555 DWW786555 EGS786555 EQO786555 FAK786555 FKG786555 FUC786555 GDY786555 GNU786555 GXQ786555 HHM786555 HRI786555 IBE786555 ILA786555 IUW786555 JES786555 JOO786555 JYK786555 KIG786555 KSC786555 LBY786555 LLU786555 LVQ786555 MFM786555 MPI786555 MZE786555 NJA786555 NSW786555 OCS786555 OMO786555 OWK786555 PGG786555 PQC786555 PZY786555 QJU786555 QTQ786555 RDM786555 RNI786555 RXE786555 SHA786555 SQW786555 TAS786555 TKO786555 TUK786555 UEG786555 UOC786555 UXY786555 VHU786555 VRQ786555 WBM786555 WLI786555 WVE786555 F852091 IS852091 SO852091 ACK852091 AMG852091 AWC852091 BFY852091 BPU852091 BZQ852091 CJM852091 CTI852091 DDE852091 DNA852091 DWW852091 EGS852091 EQO852091 FAK852091 FKG852091 FUC852091 GDY852091 GNU852091 GXQ852091 HHM852091 HRI852091 IBE852091 ILA852091 IUW852091 JES852091 JOO852091 JYK852091 KIG852091 KSC852091 LBY852091 LLU852091 LVQ852091 MFM852091 MPI852091 MZE852091 NJA852091 NSW852091 OCS852091 OMO852091 OWK852091 PGG852091 PQC852091 PZY852091 QJU852091 QTQ852091 RDM852091 RNI852091 RXE852091 SHA852091 SQW852091 TAS852091 TKO852091 TUK852091 UEG852091 UOC852091 UXY852091 VHU852091 VRQ852091 WBM852091 WLI852091 WVE852091 F917627 IS917627 SO917627 ACK917627 AMG917627 AWC917627 BFY917627 BPU917627 BZQ917627 CJM917627 CTI917627 DDE917627 DNA917627 DWW917627 EGS917627 EQO917627 FAK917627 FKG917627 FUC917627 GDY917627 GNU917627 GXQ917627 HHM917627 HRI917627 IBE917627 ILA917627 IUW917627 JES917627 JOO917627 JYK917627 KIG917627 KSC917627 LBY917627 LLU917627 LVQ917627 MFM917627 MPI917627 MZE917627 NJA917627 NSW917627 OCS917627 OMO917627 OWK917627 PGG917627 PQC917627 PZY917627 QJU917627 QTQ917627 RDM917627 RNI917627 RXE917627 SHA917627 SQW917627 TAS917627 TKO917627 TUK917627 UEG917627 UOC917627 UXY917627 VHU917627 VRQ917627 WBM917627 WLI917627 WVE917627 F983163 IS983163 SO983163 ACK983163 AMG983163 AWC983163 BFY983163 BPU983163 BZQ983163 CJM983163 CTI983163 DDE983163 DNA983163 DWW983163 EGS983163 EQO983163 FAK983163 FKG983163 FUC983163 GDY983163 GNU983163 GXQ983163 HHM983163 HRI983163 IBE983163 ILA983163 IUW983163 JES983163 JOO983163 JYK983163 KIG983163 KSC983163 LBY983163 LLU983163 LVQ983163 MFM983163 MPI983163 MZE983163 NJA983163 NSW983163 OCS983163 OMO983163 OWK983163 PGG983163 PQC983163 PZY983163 QJU983163 QTQ983163 RDM983163 RNI983163 RXE983163 SHA983163 SQW983163 TAS983163 TKO983163 TUK983163 UEG983163 UOC983163 UXY983163 VHU983163 VRQ983163 WBM983163 WLI983163 F121 F39 F41">
      <formula1>OR(F39=0,F39-INT(F39*10000)/10000=0)</formula1>
    </dataValidation>
    <dataValidation type="date" allowBlank="1" showInputMessage="1" showErrorMessage="1" errorTitle="Errore di digitazione" error="Digitare una data non anteriore al 1 Gennaio dell'anno precedente quello di rilevazione (gg/mm/aaaa)" sqref="WVE983061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F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F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F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F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F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F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F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F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F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F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F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F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F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F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F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WVE983057 WLI983061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F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F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F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F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F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F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F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F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F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F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F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F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F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F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F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WBM983061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F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F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F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F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F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F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F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F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F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F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F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F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F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F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F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formula1>44197</formula1>
      <formula2>TODAY()</formula2>
    </dataValidation>
    <dataValidation type="date" allowBlank="1" showInputMessage="1" showErrorMessage="1" errorTitle="Errore di digitazione" error="Digitare una data non anteriore al 1 Gennaio dell'anno precedente quello di rilevazione (gg/mm/aaaa)" sqref="F13 F15 F17">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4" fitToHeight="3" orientation="landscape" r:id="rId1"/>
  <rowBreaks count="1" manualBreakCount="1">
    <brk id="42" max="5"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F65559 IS65559 SO65559 ACK65559 AMG65559 AWC65559 BFY65559 BPU65559 BZQ65559 CJM65559 CTI65559 DDE65559 DNA65559 DWW65559 EGS65559 EQO65559 FAK65559 FKG65559 FUC65559 GDY65559 GNU65559 GXQ65559 HHM65559 HRI65559 IBE65559 ILA65559 IUW65559 JES65559 JOO65559 JYK65559 KIG65559 KSC65559 LBY65559 LLU65559 LVQ65559 MFM65559 MPI65559 MZE65559 NJA65559 NSW65559 OCS65559 OMO65559 OWK65559 PGG65559 PQC65559 PZY65559 QJU65559 QTQ65559 RDM65559 RNI65559 RXE65559 SHA65559 SQW65559 TAS65559 TKO65559 TUK65559 UEG65559 UOC65559 UXY65559 VHU65559 VRQ65559 WBM65559 WLI65559 WVE65559 F131095 IS131095 SO131095 ACK131095 AMG131095 AWC131095 BFY131095 BPU131095 BZQ131095 CJM131095 CTI131095 DDE131095 DNA131095 DWW131095 EGS131095 EQO131095 FAK131095 FKG131095 FUC131095 GDY131095 GNU131095 GXQ131095 HHM131095 HRI131095 IBE131095 ILA131095 IUW131095 JES131095 JOO131095 JYK131095 KIG131095 KSC131095 LBY131095 LLU131095 LVQ131095 MFM131095 MPI131095 MZE131095 NJA131095 NSW131095 OCS131095 OMO131095 OWK131095 PGG131095 PQC131095 PZY131095 QJU131095 QTQ131095 RDM131095 RNI131095 RXE131095 SHA131095 SQW131095 TAS131095 TKO131095 TUK131095 UEG131095 UOC131095 UXY131095 VHU131095 VRQ131095 WBM131095 WLI131095 WVE131095 F196631 IS196631 SO196631 ACK196631 AMG196631 AWC196631 BFY196631 BPU196631 BZQ196631 CJM196631 CTI196631 DDE196631 DNA196631 DWW196631 EGS196631 EQO196631 FAK196631 FKG196631 FUC196631 GDY196631 GNU196631 GXQ196631 HHM196631 HRI196631 IBE196631 ILA196631 IUW196631 JES196631 JOO196631 JYK196631 KIG196631 KSC196631 LBY196631 LLU196631 LVQ196631 MFM196631 MPI196631 MZE196631 NJA196631 NSW196631 OCS196631 OMO196631 OWK196631 PGG196631 PQC196631 PZY196631 QJU196631 QTQ196631 RDM196631 RNI196631 RXE196631 SHA196631 SQW196631 TAS196631 TKO196631 TUK196631 UEG196631 UOC196631 UXY196631 VHU196631 VRQ196631 WBM196631 WLI196631 WVE196631 F262167 IS262167 SO262167 ACK262167 AMG262167 AWC262167 BFY262167 BPU262167 BZQ262167 CJM262167 CTI262167 DDE262167 DNA262167 DWW262167 EGS262167 EQO262167 FAK262167 FKG262167 FUC262167 GDY262167 GNU262167 GXQ262167 HHM262167 HRI262167 IBE262167 ILA262167 IUW262167 JES262167 JOO262167 JYK262167 KIG262167 KSC262167 LBY262167 LLU262167 LVQ262167 MFM262167 MPI262167 MZE262167 NJA262167 NSW262167 OCS262167 OMO262167 OWK262167 PGG262167 PQC262167 PZY262167 QJU262167 QTQ262167 RDM262167 RNI262167 RXE262167 SHA262167 SQW262167 TAS262167 TKO262167 TUK262167 UEG262167 UOC262167 UXY262167 VHU262167 VRQ262167 WBM262167 WLI262167 WVE262167 F327703 IS327703 SO327703 ACK327703 AMG327703 AWC327703 BFY327703 BPU327703 BZQ327703 CJM327703 CTI327703 DDE327703 DNA327703 DWW327703 EGS327703 EQO327703 FAK327703 FKG327703 FUC327703 GDY327703 GNU327703 GXQ327703 HHM327703 HRI327703 IBE327703 ILA327703 IUW327703 JES327703 JOO327703 JYK327703 KIG327703 KSC327703 LBY327703 LLU327703 LVQ327703 MFM327703 MPI327703 MZE327703 NJA327703 NSW327703 OCS327703 OMO327703 OWK327703 PGG327703 PQC327703 PZY327703 QJU327703 QTQ327703 RDM327703 RNI327703 RXE327703 SHA327703 SQW327703 TAS327703 TKO327703 TUK327703 UEG327703 UOC327703 UXY327703 VHU327703 VRQ327703 WBM327703 WLI327703 WVE327703 F393239 IS393239 SO393239 ACK393239 AMG393239 AWC393239 BFY393239 BPU393239 BZQ393239 CJM393239 CTI393239 DDE393239 DNA393239 DWW393239 EGS393239 EQO393239 FAK393239 FKG393239 FUC393239 GDY393239 GNU393239 GXQ393239 HHM393239 HRI393239 IBE393239 ILA393239 IUW393239 JES393239 JOO393239 JYK393239 KIG393239 KSC393239 LBY393239 LLU393239 LVQ393239 MFM393239 MPI393239 MZE393239 NJA393239 NSW393239 OCS393239 OMO393239 OWK393239 PGG393239 PQC393239 PZY393239 QJU393239 QTQ393239 RDM393239 RNI393239 RXE393239 SHA393239 SQW393239 TAS393239 TKO393239 TUK393239 UEG393239 UOC393239 UXY393239 VHU393239 VRQ393239 WBM393239 WLI393239 WVE393239 F458775 IS458775 SO458775 ACK458775 AMG458775 AWC458775 BFY458775 BPU458775 BZQ458775 CJM458775 CTI458775 DDE458775 DNA458775 DWW458775 EGS458775 EQO458775 FAK458775 FKG458775 FUC458775 GDY458775 GNU458775 GXQ458775 HHM458775 HRI458775 IBE458775 ILA458775 IUW458775 JES458775 JOO458775 JYK458775 KIG458775 KSC458775 LBY458775 LLU458775 LVQ458775 MFM458775 MPI458775 MZE458775 NJA458775 NSW458775 OCS458775 OMO458775 OWK458775 PGG458775 PQC458775 PZY458775 QJU458775 QTQ458775 RDM458775 RNI458775 RXE458775 SHA458775 SQW458775 TAS458775 TKO458775 TUK458775 UEG458775 UOC458775 UXY458775 VHU458775 VRQ458775 WBM458775 WLI458775 WVE458775 F524311 IS524311 SO524311 ACK524311 AMG524311 AWC524311 BFY524311 BPU524311 BZQ524311 CJM524311 CTI524311 DDE524311 DNA524311 DWW524311 EGS524311 EQO524311 FAK524311 FKG524311 FUC524311 GDY524311 GNU524311 GXQ524311 HHM524311 HRI524311 IBE524311 ILA524311 IUW524311 JES524311 JOO524311 JYK524311 KIG524311 KSC524311 LBY524311 LLU524311 LVQ524311 MFM524311 MPI524311 MZE524311 NJA524311 NSW524311 OCS524311 OMO524311 OWK524311 PGG524311 PQC524311 PZY524311 QJU524311 QTQ524311 RDM524311 RNI524311 RXE524311 SHA524311 SQW524311 TAS524311 TKO524311 TUK524311 UEG524311 UOC524311 UXY524311 VHU524311 VRQ524311 WBM524311 WLI524311 WVE524311 F589847 IS589847 SO589847 ACK589847 AMG589847 AWC589847 BFY589847 BPU589847 BZQ589847 CJM589847 CTI589847 DDE589847 DNA589847 DWW589847 EGS589847 EQO589847 FAK589847 FKG589847 FUC589847 GDY589847 GNU589847 GXQ589847 HHM589847 HRI589847 IBE589847 ILA589847 IUW589847 JES589847 JOO589847 JYK589847 KIG589847 KSC589847 LBY589847 LLU589847 LVQ589847 MFM589847 MPI589847 MZE589847 NJA589847 NSW589847 OCS589847 OMO589847 OWK589847 PGG589847 PQC589847 PZY589847 QJU589847 QTQ589847 RDM589847 RNI589847 RXE589847 SHA589847 SQW589847 TAS589847 TKO589847 TUK589847 UEG589847 UOC589847 UXY589847 VHU589847 VRQ589847 WBM589847 WLI589847 WVE589847 F655383 IS655383 SO655383 ACK655383 AMG655383 AWC655383 BFY655383 BPU655383 BZQ655383 CJM655383 CTI655383 DDE655383 DNA655383 DWW655383 EGS655383 EQO655383 FAK655383 FKG655383 FUC655383 GDY655383 GNU655383 GXQ655383 HHM655383 HRI655383 IBE655383 ILA655383 IUW655383 JES655383 JOO655383 JYK655383 KIG655383 KSC655383 LBY655383 LLU655383 LVQ655383 MFM655383 MPI655383 MZE655383 NJA655383 NSW655383 OCS655383 OMO655383 OWK655383 PGG655383 PQC655383 PZY655383 QJU655383 QTQ655383 RDM655383 RNI655383 RXE655383 SHA655383 SQW655383 TAS655383 TKO655383 TUK655383 UEG655383 UOC655383 UXY655383 VHU655383 VRQ655383 WBM655383 WLI655383 WVE655383 F720919 IS720919 SO720919 ACK720919 AMG720919 AWC720919 BFY720919 BPU720919 BZQ720919 CJM720919 CTI720919 DDE720919 DNA720919 DWW720919 EGS720919 EQO720919 FAK720919 FKG720919 FUC720919 GDY720919 GNU720919 GXQ720919 HHM720919 HRI720919 IBE720919 ILA720919 IUW720919 JES720919 JOO720919 JYK720919 KIG720919 KSC720919 LBY720919 LLU720919 LVQ720919 MFM720919 MPI720919 MZE720919 NJA720919 NSW720919 OCS720919 OMO720919 OWK720919 PGG720919 PQC720919 PZY720919 QJU720919 QTQ720919 RDM720919 RNI720919 RXE720919 SHA720919 SQW720919 TAS720919 TKO720919 TUK720919 UEG720919 UOC720919 UXY720919 VHU720919 VRQ720919 WBM720919 WLI720919 WVE720919 F786455 IS786455 SO786455 ACK786455 AMG786455 AWC786455 BFY786455 BPU786455 BZQ786455 CJM786455 CTI786455 DDE786455 DNA786455 DWW786455 EGS786455 EQO786455 FAK786455 FKG786455 FUC786455 GDY786455 GNU786455 GXQ786455 HHM786455 HRI786455 IBE786455 ILA786455 IUW786455 JES786455 JOO786455 JYK786455 KIG786455 KSC786455 LBY786455 LLU786455 LVQ786455 MFM786455 MPI786455 MZE786455 NJA786455 NSW786455 OCS786455 OMO786455 OWK786455 PGG786455 PQC786455 PZY786455 QJU786455 QTQ786455 RDM786455 RNI786455 RXE786455 SHA786455 SQW786455 TAS786455 TKO786455 TUK786455 UEG786455 UOC786455 UXY786455 VHU786455 VRQ786455 WBM786455 WLI786455 WVE786455 F851991 IS851991 SO851991 ACK851991 AMG851991 AWC851991 BFY851991 BPU851991 BZQ851991 CJM851991 CTI851991 DDE851991 DNA851991 DWW851991 EGS851991 EQO851991 FAK851991 FKG851991 FUC851991 GDY851991 GNU851991 GXQ851991 HHM851991 HRI851991 IBE851991 ILA851991 IUW851991 JES851991 JOO851991 JYK851991 KIG851991 KSC851991 LBY851991 LLU851991 LVQ851991 MFM851991 MPI851991 MZE851991 NJA851991 NSW851991 OCS851991 OMO851991 OWK851991 PGG851991 PQC851991 PZY851991 QJU851991 QTQ851991 RDM851991 RNI851991 RXE851991 SHA851991 SQW851991 TAS851991 TKO851991 TUK851991 UEG851991 UOC851991 UXY851991 VHU851991 VRQ851991 WBM851991 WLI851991 WVE851991 F917527 IS917527 SO917527 ACK917527 AMG917527 AWC917527 BFY917527 BPU917527 BZQ917527 CJM917527 CTI917527 DDE917527 DNA917527 DWW917527 EGS917527 EQO917527 FAK917527 FKG917527 FUC917527 GDY917527 GNU917527 GXQ917527 HHM917527 HRI917527 IBE917527 ILA917527 IUW917527 JES917527 JOO917527 JYK917527 KIG917527 KSC917527 LBY917527 LLU917527 LVQ917527 MFM917527 MPI917527 MZE917527 NJA917527 NSW917527 OCS917527 OMO917527 OWK917527 PGG917527 PQC917527 PZY917527 QJU917527 QTQ917527 RDM917527 RNI917527 RXE917527 SHA917527 SQW917527 TAS917527 TKO917527 TUK917527 UEG917527 UOC917527 UXY917527 VHU917527 VRQ917527 WBM917527 WLI917527 WVE917527 F983063 IS983063 SO983063 ACK983063 AMG983063 AWC983063 BFY983063 BPU983063 BZQ983063 CJM983063 CTI983063 DDE983063 DNA983063 DWW983063 EGS983063 EQO983063 FAK983063 FKG983063 FUC983063 GDY983063 GNU983063 GXQ983063 HHM983063 HRI983063 IBE983063 ILA983063 IUW983063 JES983063 JOO983063 JYK983063 KIG983063 KSC983063 LBY983063 LLU983063 LVQ983063 MFM983063 MPI983063 MZE983063 NJA983063 NSW983063 OCS983063 OMO983063 OWK983063 PGG983063 PQC983063 PZY983063 QJU983063 QTQ983063 RDM983063 RNI983063 RXE983063 SHA983063 SQW983063 TAS983063 TKO983063 TUK983063 UEG983063 UOC983063 UXY983063 VHU983063 VRQ983063 WBM983063 WLI983063 WVE983063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F65641 IS65641 SO65641 ACK65641 AMG65641 AWC65641 BFY65641 BPU65641 BZQ65641 CJM65641 CTI65641 DDE65641 DNA65641 DWW65641 EGS65641 EQO65641 FAK65641 FKG65641 FUC65641 GDY65641 GNU65641 GXQ65641 HHM65641 HRI65641 IBE65641 ILA65641 IUW65641 JES65641 JOO65641 JYK65641 KIG65641 KSC65641 LBY65641 LLU65641 LVQ65641 MFM65641 MPI65641 MZE65641 NJA65641 NSW65641 OCS65641 OMO65641 OWK65641 PGG65641 PQC65641 PZY65641 QJU65641 QTQ65641 RDM65641 RNI65641 RXE65641 SHA65641 SQW65641 TAS65641 TKO65641 TUK65641 UEG65641 UOC65641 UXY65641 VHU65641 VRQ65641 WBM65641 WLI65641 WVE65641 F131177 IS131177 SO131177 ACK131177 AMG131177 AWC131177 BFY131177 BPU131177 BZQ131177 CJM131177 CTI131177 DDE131177 DNA131177 DWW131177 EGS131177 EQO131177 FAK131177 FKG131177 FUC131177 GDY131177 GNU131177 GXQ131177 HHM131177 HRI131177 IBE131177 ILA131177 IUW131177 JES131177 JOO131177 JYK131177 KIG131177 KSC131177 LBY131177 LLU131177 LVQ131177 MFM131177 MPI131177 MZE131177 NJA131177 NSW131177 OCS131177 OMO131177 OWK131177 PGG131177 PQC131177 PZY131177 QJU131177 QTQ131177 RDM131177 RNI131177 RXE131177 SHA131177 SQW131177 TAS131177 TKO131177 TUK131177 UEG131177 UOC131177 UXY131177 VHU131177 VRQ131177 WBM131177 WLI131177 WVE131177 F196713 IS196713 SO196713 ACK196713 AMG196713 AWC196713 BFY196713 BPU196713 BZQ196713 CJM196713 CTI196713 DDE196713 DNA196713 DWW196713 EGS196713 EQO196713 FAK196713 FKG196713 FUC196713 GDY196713 GNU196713 GXQ196713 HHM196713 HRI196713 IBE196713 ILA196713 IUW196713 JES196713 JOO196713 JYK196713 KIG196713 KSC196713 LBY196713 LLU196713 LVQ196713 MFM196713 MPI196713 MZE196713 NJA196713 NSW196713 OCS196713 OMO196713 OWK196713 PGG196713 PQC196713 PZY196713 QJU196713 QTQ196713 RDM196713 RNI196713 RXE196713 SHA196713 SQW196713 TAS196713 TKO196713 TUK196713 UEG196713 UOC196713 UXY196713 VHU196713 VRQ196713 WBM196713 WLI196713 WVE196713 F262249 IS262249 SO262249 ACK262249 AMG262249 AWC262249 BFY262249 BPU262249 BZQ262249 CJM262249 CTI262249 DDE262249 DNA262249 DWW262249 EGS262249 EQO262249 FAK262249 FKG262249 FUC262249 GDY262249 GNU262249 GXQ262249 HHM262249 HRI262249 IBE262249 ILA262249 IUW262249 JES262249 JOO262249 JYK262249 KIG262249 KSC262249 LBY262249 LLU262249 LVQ262249 MFM262249 MPI262249 MZE262249 NJA262249 NSW262249 OCS262249 OMO262249 OWK262249 PGG262249 PQC262249 PZY262249 QJU262249 QTQ262249 RDM262249 RNI262249 RXE262249 SHA262249 SQW262249 TAS262249 TKO262249 TUK262249 UEG262249 UOC262249 UXY262249 VHU262249 VRQ262249 WBM262249 WLI262249 WVE262249 F327785 IS327785 SO327785 ACK327785 AMG327785 AWC327785 BFY327785 BPU327785 BZQ327785 CJM327785 CTI327785 DDE327785 DNA327785 DWW327785 EGS327785 EQO327785 FAK327785 FKG327785 FUC327785 GDY327785 GNU327785 GXQ327785 HHM327785 HRI327785 IBE327785 ILA327785 IUW327785 JES327785 JOO327785 JYK327785 KIG327785 KSC327785 LBY327785 LLU327785 LVQ327785 MFM327785 MPI327785 MZE327785 NJA327785 NSW327785 OCS327785 OMO327785 OWK327785 PGG327785 PQC327785 PZY327785 QJU327785 QTQ327785 RDM327785 RNI327785 RXE327785 SHA327785 SQW327785 TAS327785 TKO327785 TUK327785 UEG327785 UOC327785 UXY327785 VHU327785 VRQ327785 WBM327785 WLI327785 WVE327785 F393321 IS393321 SO393321 ACK393321 AMG393321 AWC393321 BFY393321 BPU393321 BZQ393321 CJM393321 CTI393321 DDE393321 DNA393321 DWW393321 EGS393321 EQO393321 FAK393321 FKG393321 FUC393321 GDY393321 GNU393321 GXQ393321 HHM393321 HRI393321 IBE393321 ILA393321 IUW393321 JES393321 JOO393321 JYK393321 KIG393321 KSC393321 LBY393321 LLU393321 LVQ393321 MFM393321 MPI393321 MZE393321 NJA393321 NSW393321 OCS393321 OMO393321 OWK393321 PGG393321 PQC393321 PZY393321 QJU393321 QTQ393321 RDM393321 RNI393321 RXE393321 SHA393321 SQW393321 TAS393321 TKO393321 TUK393321 UEG393321 UOC393321 UXY393321 VHU393321 VRQ393321 WBM393321 WLI393321 WVE393321 F458857 IS458857 SO458857 ACK458857 AMG458857 AWC458857 BFY458857 BPU458857 BZQ458857 CJM458857 CTI458857 DDE458857 DNA458857 DWW458857 EGS458857 EQO458857 FAK458857 FKG458857 FUC458857 GDY458857 GNU458857 GXQ458857 HHM458857 HRI458857 IBE458857 ILA458857 IUW458857 JES458857 JOO458857 JYK458857 KIG458857 KSC458857 LBY458857 LLU458857 LVQ458857 MFM458857 MPI458857 MZE458857 NJA458857 NSW458857 OCS458857 OMO458857 OWK458857 PGG458857 PQC458857 PZY458857 QJU458857 QTQ458857 RDM458857 RNI458857 RXE458857 SHA458857 SQW458857 TAS458857 TKO458857 TUK458857 UEG458857 UOC458857 UXY458857 VHU458857 VRQ458857 WBM458857 WLI458857 WVE458857 F524393 IS524393 SO524393 ACK524393 AMG524393 AWC524393 BFY524393 BPU524393 BZQ524393 CJM524393 CTI524393 DDE524393 DNA524393 DWW524393 EGS524393 EQO524393 FAK524393 FKG524393 FUC524393 GDY524393 GNU524393 GXQ524393 HHM524393 HRI524393 IBE524393 ILA524393 IUW524393 JES524393 JOO524393 JYK524393 KIG524393 KSC524393 LBY524393 LLU524393 LVQ524393 MFM524393 MPI524393 MZE524393 NJA524393 NSW524393 OCS524393 OMO524393 OWK524393 PGG524393 PQC524393 PZY524393 QJU524393 QTQ524393 RDM524393 RNI524393 RXE524393 SHA524393 SQW524393 TAS524393 TKO524393 TUK524393 UEG524393 UOC524393 UXY524393 VHU524393 VRQ524393 WBM524393 WLI524393 WVE524393 F589929 IS589929 SO589929 ACK589929 AMG589929 AWC589929 BFY589929 BPU589929 BZQ589929 CJM589929 CTI589929 DDE589929 DNA589929 DWW589929 EGS589929 EQO589929 FAK589929 FKG589929 FUC589929 GDY589929 GNU589929 GXQ589929 HHM589929 HRI589929 IBE589929 ILA589929 IUW589929 JES589929 JOO589929 JYK589929 KIG589929 KSC589929 LBY589929 LLU589929 LVQ589929 MFM589929 MPI589929 MZE589929 NJA589929 NSW589929 OCS589929 OMO589929 OWK589929 PGG589929 PQC589929 PZY589929 QJU589929 QTQ589929 RDM589929 RNI589929 RXE589929 SHA589929 SQW589929 TAS589929 TKO589929 TUK589929 UEG589929 UOC589929 UXY589929 VHU589929 VRQ589929 WBM589929 WLI589929 WVE589929 F655465 IS655465 SO655465 ACK655465 AMG655465 AWC655465 BFY655465 BPU655465 BZQ655465 CJM655465 CTI655465 DDE655465 DNA655465 DWW655465 EGS655465 EQO655465 FAK655465 FKG655465 FUC655465 GDY655465 GNU655465 GXQ655465 HHM655465 HRI655465 IBE655465 ILA655465 IUW655465 JES655465 JOO655465 JYK655465 KIG655465 KSC655465 LBY655465 LLU655465 LVQ655465 MFM655465 MPI655465 MZE655465 NJA655465 NSW655465 OCS655465 OMO655465 OWK655465 PGG655465 PQC655465 PZY655465 QJU655465 QTQ655465 RDM655465 RNI655465 RXE655465 SHA655465 SQW655465 TAS655465 TKO655465 TUK655465 UEG655465 UOC655465 UXY655465 VHU655465 VRQ655465 WBM655465 WLI655465 WVE655465 F721001 IS721001 SO721001 ACK721001 AMG721001 AWC721001 BFY721001 BPU721001 BZQ721001 CJM721001 CTI721001 DDE721001 DNA721001 DWW721001 EGS721001 EQO721001 FAK721001 FKG721001 FUC721001 GDY721001 GNU721001 GXQ721001 HHM721001 HRI721001 IBE721001 ILA721001 IUW721001 JES721001 JOO721001 JYK721001 KIG721001 KSC721001 LBY721001 LLU721001 LVQ721001 MFM721001 MPI721001 MZE721001 NJA721001 NSW721001 OCS721001 OMO721001 OWK721001 PGG721001 PQC721001 PZY721001 QJU721001 QTQ721001 RDM721001 RNI721001 RXE721001 SHA721001 SQW721001 TAS721001 TKO721001 TUK721001 UEG721001 UOC721001 UXY721001 VHU721001 VRQ721001 WBM721001 WLI721001 WVE721001 F786537 IS786537 SO786537 ACK786537 AMG786537 AWC786537 BFY786537 BPU786537 BZQ786537 CJM786537 CTI786537 DDE786537 DNA786537 DWW786537 EGS786537 EQO786537 FAK786537 FKG786537 FUC786537 GDY786537 GNU786537 GXQ786537 HHM786537 HRI786537 IBE786537 ILA786537 IUW786537 JES786537 JOO786537 JYK786537 KIG786537 KSC786537 LBY786537 LLU786537 LVQ786537 MFM786537 MPI786537 MZE786537 NJA786537 NSW786537 OCS786537 OMO786537 OWK786537 PGG786537 PQC786537 PZY786537 QJU786537 QTQ786537 RDM786537 RNI786537 RXE786537 SHA786537 SQW786537 TAS786537 TKO786537 TUK786537 UEG786537 UOC786537 UXY786537 VHU786537 VRQ786537 WBM786537 WLI786537 WVE786537 F852073 IS852073 SO852073 ACK852073 AMG852073 AWC852073 BFY852073 BPU852073 BZQ852073 CJM852073 CTI852073 DDE852073 DNA852073 DWW852073 EGS852073 EQO852073 FAK852073 FKG852073 FUC852073 GDY852073 GNU852073 GXQ852073 HHM852073 HRI852073 IBE852073 ILA852073 IUW852073 JES852073 JOO852073 JYK852073 KIG852073 KSC852073 LBY852073 LLU852073 LVQ852073 MFM852073 MPI852073 MZE852073 NJA852073 NSW852073 OCS852073 OMO852073 OWK852073 PGG852073 PQC852073 PZY852073 QJU852073 QTQ852073 RDM852073 RNI852073 RXE852073 SHA852073 SQW852073 TAS852073 TKO852073 TUK852073 UEG852073 UOC852073 UXY852073 VHU852073 VRQ852073 WBM852073 WLI852073 WVE852073 F917609 IS917609 SO917609 ACK917609 AMG917609 AWC917609 BFY917609 BPU917609 BZQ917609 CJM917609 CTI917609 DDE917609 DNA917609 DWW917609 EGS917609 EQO917609 FAK917609 FKG917609 FUC917609 GDY917609 GNU917609 GXQ917609 HHM917609 HRI917609 IBE917609 ILA917609 IUW917609 JES917609 JOO917609 JYK917609 KIG917609 KSC917609 LBY917609 LLU917609 LVQ917609 MFM917609 MPI917609 MZE917609 NJA917609 NSW917609 OCS917609 OMO917609 OWK917609 PGG917609 PQC917609 PZY917609 QJU917609 QTQ917609 RDM917609 RNI917609 RXE917609 SHA917609 SQW917609 TAS917609 TKO917609 TUK917609 UEG917609 UOC917609 UXY917609 VHU917609 VRQ917609 WBM917609 WLI917609 WVE917609 F983145 IS983145 SO983145 ACK983145 AMG983145 AWC983145 BFY983145 BPU983145 BZQ983145 CJM983145 CTI983145 DDE983145 DNA983145 DWW983145 EGS983145 EQO983145 FAK983145 FKG983145 FUC983145 GDY983145 GNU983145 GXQ983145 HHM983145 HRI983145 IBE983145 ILA983145 IUW983145 JES983145 JOO983145 JYK983145 KIG983145 KSC983145 LBY983145 LLU983145 LVQ983145 MFM983145 MPI983145 MZE983145 NJA983145 NSW983145 OCS983145 OMO983145 OWK983145 PGG983145 PQC983145 PZY983145 QJU983145 QTQ983145 RDM983145 RNI983145 RXE983145 SHA983145 SQW983145 TAS983145 TKO983145 TUK983145 UEG983145 UOC983145 UXY983145 VHU983145 VRQ983145 WBM983145 WLI983145 WVE983145 F105 IS105 SO105 ACK105 AMG105 AWC105 BFY105 BPU105 BZQ105 CJM105 CTI105 DDE105 DNA105 DWW105 EGS105 EQO105 FAK105 FKG105 FUC105 GDY105 GNU105 GXQ105 HHM105 HRI105 IBE105 ILA105 IUW105 JES105 JOO105 JYK105 KIG105 KSC105 LBY105 LLU105 LVQ105 MFM105 MPI105 MZE105 NJA105 NSW105 OCS105 OMO105 OWK105 PGG105 PQC105 PZY105 QJU105 QTQ105 RDM105 RNI105 RXE105 SHA105 SQW105 TAS105 TKO105 TUK105 UEG105 UOC105 UXY105 VHU105 VRQ105 WBM105 WLI105 WVE105 F65643 IS65643 SO65643 ACK65643 AMG65643 AWC65643 BFY65643 BPU65643 BZQ65643 CJM65643 CTI65643 DDE65643 DNA65643 DWW65643 EGS65643 EQO65643 FAK65643 FKG65643 FUC65643 GDY65643 GNU65643 GXQ65643 HHM65643 HRI65643 IBE65643 ILA65643 IUW65643 JES65643 JOO65643 JYK65643 KIG65643 KSC65643 LBY65643 LLU65643 LVQ65643 MFM65643 MPI65643 MZE65643 NJA65643 NSW65643 OCS65643 OMO65643 OWK65643 PGG65643 PQC65643 PZY65643 QJU65643 QTQ65643 RDM65643 RNI65643 RXE65643 SHA65643 SQW65643 TAS65643 TKO65643 TUK65643 UEG65643 UOC65643 UXY65643 VHU65643 VRQ65643 WBM65643 WLI65643 WVE65643 F131179 IS131179 SO131179 ACK131179 AMG131179 AWC131179 BFY131179 BPU131179 BZQ131179 CJM131179 CTI131179 DDE131179 DNA131179 DWW131179 EGS131179 EQO131179 FAK131179 FKG131179 FUC131179 GDY131179 GNU131179 GXQ131179 HHM131179 HRI131179 IBE131179 ILA131179 IUW131179 JES131179 JOO131179 JYK131179 KIG131179 KSC131179 LBY131179 LLU131179 LVQ131179 MFM131179 MPI131179 MZE131179 NJA131179 NSW131179 OCS131179 OMO131179 OWK131179 PGG131179 PQC131179 PZY131179 QJU131179 QTQ131179 RDM131179 RNI131179 RXE131179 SHA131179 SQW131179 TAS131179 TKO131179 TUK131179 UEG131179 UOC131179 UXY131179 VHU131179 VRQ131179 WBM131179 WLI131179 WVE131179 F196715 IS196715 SO196715 ACK196715 AMG196715 AWC196715 BFY196715 BPU196715 BZQ196715 CJM196715 CTI196715 DDE196715 DNA196715 DWW196715 EGS196715 EQO196715 FAK196715 FKG196715 FUC196715 GDY196715 GNU196715 GXQ196715 HHM196715 HRI196715 IBE196715 ILA196715 IUW196715 JES196715 JOO196715 JYK196715 KIG196715 KSC196715 LBY196715 LLU196715 LVQ196715 MFM196715 MPI196715 MZE196715 NJA196715 NSW196715 OCS196715 OMO196715 OWK196715 PGG196715 PQC196715 PZY196715 QJU196715 QTQ196715 RDM196715 RNI196715 RXE196715 SHA196715 SQW196715 TAS196715 TKO196715 TUK196715 UEG196715 UOC196715 UXY196715 VHU196715 VRQ196715 WBM196715 WLI196715 WVE196715 F262251 IS262251 SO262251 ACK262251 AMG262251 AWC262251 BFY262251 BPU262251 BZQ262251 CJM262251 CTI262251 DDE262251 DNA262251 DWW262251 EGS262251 EQO262251 FAK262251 FKG262251 FUC262251 GDY262251 GNU262251 GXQ262251 HHM262251 HRI262251 IBE262251 ILA262251 IUW262251 JES262251 JOO262251 JYK262251 KIG262251 KSC262251 LBY262251 LLU262251 LVQ262251 MFM262251 MPI262251 MZE262251 NJA262251 NSW262251 OCS262251 OMO262251 OWK262251 PGG262251 PQC262251 PZY262251 QJU262251 QTQ262251 RDM262251 RNI262251 RXE262251 SHA262251 SQW262251 TAS262251 TKO262251 TUK262251 UEG262251 UOC262251 UXY262251 VHU262251 VRQ262251 WBM262251 WLI262251 WVE262251 F327787 IS327787 SO327787 ACK327787 AMG327787 AWC327787 BFY327787 BPU327787 BZQ327787 CJM327787 CTI327787 DDE327787 DNA327787 DWW327787 EGS327787 EQO327787 FAK327787 FKG327787 FUC327787 GDY327787 GNU327787 GXQ327787 HHM327787 HRI327787 IBE327787 ILA327787 IUW327787 JES327787 JOO327787 JYK327787 KIG327787 KSC327787 LBY327787 LLU327787 LVQ327787 MFM327787 MPI327787 MZE327787 NJA327787 NSW327787 OCS327787 OMO327787 OWK327787 PGG327787 PQC327787 PZY327787 QJU327787 QTQ327787 RDM327787 RNI327787 RXE327787 SHA327787 SQW327787 TAS327787 TKO327787 TUK327787 UEG327787 UOC327787 UXY327787 VHU327787 VRQ327787 WBM327787 WLI327787 WVE327787 F393323 IS393323 SO393323 ACK393323 AMG393323 AWC393323 BFY393323 BPU393323 BZQ393323 CJM393323 CTI393323 DDE393323 DNA393323 DWW393323 EGS393323 EQO393323 FAK393323 FKG393323 FUC393323 GDY393323 GNU393323 GXQ393323 HHM393323 HRI393323 IBE393323 ILA393323 IUW393323 JES393323 JOO393323 JYK393323 KIG393323 KSC393323 LBY393323 LLU393323 LVQ393323 MFM393323 MPI393323 MZE393323 NJA393323 NSW393323 OCS393323 OMO393323 OWK393323 PGG393323 PQC393323 PZY393323 QJU393323 QTQ393323 RDM393323 RNI393323 RXE393323 SHA393323 SQW393323 TAS393323 TKO393323 TUK393323 UEG393323 UOC393323 UXY393323 VHU393323 VRQ393323 WBM393323 WLI393323 WVE393323 F458859 IS458859 SO458859 ACK458859 AMG458859 AWC458859 BFY458859 BPU458859 BZQ458859 CJM458859 CTI458859 DDE458859 DNA458859 DWW458859 EGS458859 EQO458859 FAK458859 FKG458859 FUC458859 GDY458859 GNU458859 GXQ458859 HHM458859 HRI458859 IBE458859 ILA458859 IUW458859 JES458859 JOO458859 JYK458859 KIG458859 KSC458859 LBY458859 LLU458859 LVQ458859 MFM458859 MPI458859 MZE458859 NJA458859 NSW458859 OCS458859 OMO458859 OWK458859 PGG458859 PQC458859 PZY458859 QJU458859 QTQ458859 RDM458859 RNI458859 RXE458859 SHA458859 SQW458859 TAS458859 TKO458859 TUK458859 UEG458859 UOC458859 UXY458859 VHU458859 VRQ458859 WBM458859 WLI458859 WVE458859 F524395 IS524395 SO524395 ACK524395 AMG524395 AWC524395 BFY524395 BPU524395 BZQ524395 CJM524395 CTI524395 DDE524395 DNA524395 DWW524395 EGS524395 EQO524395 FAK524395 FKG524395 FUC524395 GDY524395 GNU524395 GXQ524395 HHM524395 HRI524395 IBE524395 ILA524395 IUW524395 JES524395 JOO524395 JYK524395 KIG524395 KSC524395 LBY524395 LLU524395 LVQ524395 MFM524395 MPI524395 MZE524395 NJA524395 NSW524395 OCS524395 OMO524395 OWK524395 PGG524395 PQC524395 PZY524395 QJU524395 QTQ524395 RDM524395 RNI524395 RXE524395 SHA524395 SQW524395 TAS524395 TKO524395 TUK524395 UEG524395 UOC524395 UXY524395 VHU524395 VRQ524395 WBM524395 WLI524395 WVE524395 F589931 IS589931 SO589931 ACK589931 AMG589931 AWC589931 BFY589931 BPU589931 BZQ589931 CJM589931 CTI589931 DDE589931 DNA589931 DWW589931 EGS589931 EQO589931 FAK589931 FKG589931 FUC589931 GDY589931 GNU589931 GXQ589931 HHM589931 HRI589931 IBE589931 ILA589931 IUW589931 JES589931 JOO589931 JYK589931 KIG589931 KSC589931 LBY589931 LLU589931 LVQ589931 MFM589931 MPI589931 MZE589931 NJA589931 NSW589931 OCS589931 OMO589931 OWK589931 PGG589931 PQC589931 PZY589931 QJU589931 QTQ589931 RDM589931 RNI589931 RXE589931 SHA589931 SQW589931 TAS589931 TKO589931 TUK589931 UEG589931 UOC589931 UXY589931 VHU589931 VRQ589931 WBM589931 WLI589931 WVE589931 F655467 IS655467 SO655467 ACK655467 AMG655467 AWC655467 BFY655467 BPU655467 BZQ655467 CJM655467 CTI655467 DDE655467 DNA655467 DWW655467 EGS655467 EQO655467 FAK655467 FKG655467 FUC655467 GDY655467 GNU655467 GXQ655467 HHM655467 HRI655467 IBE655467 ILA655467 IUW655467 JES655467 JOO655467 JYK655467 KIG655467 KSC655467 LBY655467 LLU655467 LVQ655467 MFM655467 MPI655467 MZE655467 NJA655467 NSW655467 OCS655467 OMO655467 OWK655467 PGG655467 PQC655467 PZY655467 QJU655467 QTQ655467 RDM655467 RNI655467 RXE655467 SHA655467 SQW655467 TAS655467 TKO655467 TUK655467 UEG655467 UOC655467 UXY655467 VHU655467 VRQ655467 WBM655467 WLI655467 WVE655467 F721003 IS721003 SO721003 ACK721003 AMG721003 AWC721003 BFY721003 BPU721003 BZQ721003 CJM721003 CTI721003 DDE721003 DNA721003 DWW721003 EGS721003 EQO721003 FAK721003 FKG721003 FUC721003 GDY721003 GNU721003 GXQ721003 HHM721003 HRI721003 IBE721003 ILA721003 IUW721003 JES721003 JOO721003 JYK721003 KIG721003 KSC721003 LBY721003 LLU721003 LVQ721003 MFM721003 MPI721003 MZE721003 NJA721003 NSW721003 OCS721003 OMO721003 OWK721003 PGG721003 PQC721003 PZY721003 QJU721003 QTQ721003 RDM721003 RNI721003 RXE721003 SHA721003 SQW721003 TAS721003 TKO721003 TUK721003 UEG721003 UOC721003 UXY721003 VHU721003 VRQ721003 WBM721003 WLI721003 WVE721003 F786539 IS786539 SO786539 ACK786539 AMG786539 AWC786539 BFY786539 BPU786539 BZQ786539 CJM786539 CTI786539 DDE786539 DNA786539 DWW786539 EGS786539 EQO786539 FAK786539 FKG786539 FUC786539 GDY786539 GNU786539 GXQ786539 HHM786539 HRI786539 IBE786539 ILA786539 IUW786539 JES786539 JOO786539 JYK786539 KIG786539 KSC786539 LBY786539 LLU786539 LVQ786539 MFM786539 MPI786539 MZE786539 NJA786539 NSW786539 OCS786539 OMO786539 OWK786539 PGG786539 PQC786539 PZY786539 QJU786539 QTQ786539 RDM786539 RNI786539 RXE786539 SHA786539 SQW786539 TAS786539 TKO786539 TUK786539 UEG786539 UOC786539 UXY786539 VHU786539 VRQ786539 WBM786539 WLI786539 WVE786539 F852075 IS852075 SO852075 ACK852075 AMG852075 AWC852075 BFY852075 BPU852075 BZQ852075 CJM852075 CTI852075 DDE852075 DNA852075 DWW852075 EGS852075 EQO852075 FAK852075 FKG852075 FUC852075 GDY852075 GNU852075 GXQ852075 HHM852075 HRI852075 IBE852075 ILA852075 IUW852075 JES852075 JOO852075 JYK852075 KIG852075 KSC852075 LBY852075 LLU852075 LVQ852075 MFM852075 MPI852075 MZE852075 NJA852075 NSW852075 OCS852075 OMO852075 OWK852075 PGG852075 PQC852075 PZY852075 QJU852075 QTQ852075 RDM852075 RNI852075 RXE852075 SHA852075 SQW852075 TAS852075 TKO852075 TUK852075 UEG852075 UOC852075 UXY852075 VHU852075 VRQ852075 WBM852075 WLI852075 WVE852075 F917611 IS917611 SO917611 ACK917611 AMG917611 AWC917611 BFY917611 BPU917611 BZQ917611 CJM917611 CTI917611 DDE917611 DNA917611 DWW917611 EGS917611 EQO917611 FAK917611 FKG917611 FUC917611 GDY917611 GNU917611 GXQ917611 HHM917611 HRI917611 IBE917611 ILA917611 IUW917611 JES917611 JOO917611 JYK917611 KIG917611 KSC917611 LBY917611 LLU917611 LVQ917611 MFM917611 MPI917611 MZE917611 NJA917611 NSW917611 OCS917611 OMO917611 OWK917611 PGG917611 PQC917611 PZY917611 QJU917611 QTQ917611 RDM917611 RNI917611 RXE917611 SHA917611 SQW917611 TAS917611 TKO917611 TUK917611 UEG917611 UOC917611 UXY917611 VHU917611 VRQ917611 WBM917611 WLI917611 WVE917611 F983147 IS983147 SO983147 ACK983147 AMG983147 AWC983147 BFY983147 BPU983147 BZQ983147 CJM983147 CTI983147 DDE983147 DNA983147 DWW983147 EGS983147 EQO983147 FAK983147 FKG983147 FUC983147 GDY983147 GNU983147 GXQ983147 HHM983147 HRI983147 IBE983147 ILA983147 IUW983147 JES983147 JOO983147 JYK983147 KIG983147 KSC983147 LBY983147 LLU983147 LVQ983147 MFM983147 MPI983147 MZE983147 NJA983147 NSW983147 OCS983147 OMO983147 OWK983147 PGG983147 PQC983147 PZY983147 QJU983147 QTQ983147 RDM983147 RNI983147 RXE983147 SHA983147 SQW983147 TAS983147 TKO983147 TUK983147 UEG983147 UOC983147 UXY983147 VHU983147 VRQ983147 WBM983147 WLI983147 WVE983147 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F65645 IS65645 SO65645 ACK65645 AMG65645 AWC65645 BFY65645 BPU65645 BZQ65645 CJM65645 CTI65645 DDE65645 DNA65645 DWW65645 EGS65645 EQO65645 FAK65645 FKG65645 FUC65645 GDY65645 GNU65645 GXQ65645 HHM65645 HRI65645 IBE65645 ILA65645 IUW65645 JES65645 JOO65645 JYK65645 KIG65645 KSC65645 LBY65645 LLU65645 LVQ65645 MFM65645 MPI65645 MZE65645 NJA65645 NSW65645 OCS65645 OMO65645 OWK65645 PGG65645 PQC65645 PZY65645 QJU65645 QTQ65645 RDM65645 RNI65645 RXE65645 SHA65645 SQW65645 TAS65645 TKO65645 TUK65645 UEG65645 UOC65645 UXY65645 VHU65645 VRQ65645 WBM65645 WLI65645 WVE65645 F131181 IS131181 SO131181 ACK131181 AMG131181 AWC131181 BFY131181 BPU131181 BZQ131181 CJM131181 CTI131181 DDE131181 DNA131181 DWW131181 EGS131181 EQO131181 FAK131181 FKG131181 FUC131181 GDY131181 GNU131181 GXQ131181 HHM131181 HRI131181 IBE131181 ILA131181 IUW131181 JES131181 JOO131181 JYK131181 KIG131181 KSC131181 LBY131181 LLU131181 LVQ131181 MFM131181 MPI131181 MZE131181 NJA131181 NSW131181 OCS131181 OMO131181 OWK131181 PGG131181 PQC131181 PZY131181 QJU131181 QTQ131181 RDM131181 RNI131181 RXE131181 SHA131181 SQW131181 TAS131181 TKO131181 TUK131181 UEG131181 UOC131181 UXY131181 VHU131181 VRQ131181 WBM131181 WLI131181 WVE131181 F196717 IS196717 SO196717 ACK196717 AMG196717 AWC196717 BFY196717 BPU196717 BZQ196717 CJM196717 CTI196717 DDE196717 DNA196717 DWW196717 EGS196717 EQO196717 FAK196717 FKG196717 FUC196717 GDY196717 GNU196717 GXQ196717 HHM196717 HRI196717 IBE196717 ILA196717 IUW196717 JES196717 JOO196717 JYK196717 KIG196717 KSC196717 LBY196717 LLU196717 LVQ196717 MFM196717 MPI196717 MZE196717 NJA196717 NSW196717 OCS196717 OMO196717 OWK196717 PGG196717 PQC196717 PZY196717 QJU196717 QTQ196717 RDM196717 RNI196717 RXE196717 SHA196717 SQW196717 TAS196717 TKO196717 TUK196717 UEG196717 UOC196717 UXY196717 VHU196717 VRQ196717 WBM196717 WLI196717 WVE196717 F262253 IS262253 SO262253 ACK262253 AMG262253 AWC262253 BFY262253 BPU262253 BZQ262253 CJM262253 CTI262253 DDE262253 DNA262253 DWW262253 EGS262253 EQO262253 FAK262253 FKG262253 FUC262253 GDY262253 GNU262253 GXQ262253 HHM262253 HRI262253 IBE262253 ILA262253 IUW262253 JES262253 JOO262253 JYK262253 KIG262253 KSC262253 LBY262253 LLU262253 LVQ262253 MFM262253 MPI262253 MZE262253 NJA262253 NSW262253 OCS262253 OMO262253 OWK262253 PGG262253 PQC262253 PZY262253 QJU262253 QTQ262253 RDM262253 RNI262253 RXE262253 SHA262253 SQW262253 TAS262253 TKO262253 TUK262253 UEG262253 UOC262253 UXY262253 VHU262253 VRQ262253 WBM262253 WLI262253 WVE262253 F327789 IS327789 SO327789 ACK327789 AMG327789 AWC327789 BFY327789 BPU327789 BZQ327789 CJM327789 CTI327789 DDE327789 DNA327789 DWW327789 EGS327789 EQO327789 FAK327789 FKG327789 FUC327789 GDY327789 GNU327789 GXQ327789 HHM327789 HRI327789 IBE327789 ILA327789 IUW327789 JES327789 JOO327789 JYK327789 KIG327789 KSC327789 LBY327789 LLU327789 LVQ327789 MFM327789 MPI327789 MZE327789 NJA327789 NSW327789 OCS327789 OMO327789 OWK327789 PGG327789 PQC327789 PZY327789 QJU327789 QTQ327789 RDM327789 RNI327789 RXE327789 SHA327789 SQW327789 TAS327789 TKO327789 TUK327789 UEG327789 UOC327789 UXY327789 VHU327789 VRQ327789 WBM327789 WLI327789 WVE327789 F393325 IS393325 SO393325 ACK393325 AMG393325 AWC393325 BFY393325 BPU393325 BZQ393325 CJM393325 CTI393325 DDE393325 DNA393325 DWW393325 EGS393325 EQO393325 FAK393325 FKG393325 FUC393325 GDY393325 GNU393325 GXQ393325 HHM393325 HRI393325 IBE393325 ILA393325 IUW393325 JES393325 JOO393325 JYK393325 KIG393325 KSC393325 LBY393325 LLU393325 LVQ393325 MFM393325 MPI393325 MZE393325 NJA393325 NSW393325 OCS393325 OMO393325 OWK393325 PGG393325 PQC393325 PZY393325 QJU393325 QTQ393325 RDM393325 RNI393325 RXE393325 SHA393325 SQW393325 TAS393325 TKO393325 TUK393325 UEG393325 UOC393325 UXY393325 VHU393325 VRQ393325 WBM393325 WLI393325 WVE393325 F458861 IS458861 SO458861 ACK458861 AMG458861 AWC458861 BFY458861 BPU458861 BZQ458861 CJM458861 CTI458861 DDE458861 DNA458861 DWW458861 EGS458861 EQO458861 FAK458861 FKG458861 FUC458861 GDY458861 GNU458861 GXQ458861 HHM458861 HRI458861 IBE458861 ILA458861 IUW458861 JES458861 JOO458861 JYK458861 KIG458861 KSC458861 LBY458861 LLU458861 LVQ458861 MFM458861 MPI458861 MZE458861 NJA458861 NSW458861 OCS458861 OMO458861 OWK458861 PGG458861 PQC458861 PZY458861 QJU458861 QTQ458861 RDM458861 RNI458861 RXE458861 SHA458861 SQW458861 TAS458861 TKO458861 TUK458861 UEG458861 UOC458861 UXY458861 VHU458861 VRQ458861 WBM458861 WLI458861 WVE458861 F524397 IS524397 SO524397 ACK524397 AMG524397 AWC524397 BFY524397 BPU524397 BZQ524397 CJM524397 CTI524397 DDE524397 DNA524397 DWW524397 EGS524397 EQO524397 FAK524397 FKG524397 FUC524397 GDY524397 GNU524397 GXQ524397 HHM524397 HRI524397 IBE524397 ILA524397 IUW524397 JES524397 JOO524397 JYK524397 KIG524397 KSC524397 LBY524397 LLU524397 LVQ524397 MFM524397 MPI524397 MZE524397 NJA524397 NSW524397 OCS524397 OMO524397 OWK524397 PGG524397 PQC524397 PZY524397 QJU524397 QTQ524397 RDM524397 RNI524397 RXE524397 SHA524397 SQW524397 TAS524397 TKO524397 TUK524397 UEG524397 UOC524397 UXY524397 VHU524397 VRQ524397 WBM524397 WLI524397 WVE524397 F589933 IS589933 SO589933 ACK589933 AMG589933 AWC589933 BFY589933 BPU589933 BZQ589933 CJM589933 CTI589933 DDE589933 DNA589933 DWW589933 EGS589933 EQO589933 FAK589933 FKG589933 FUC589933 GDY589933 GNU589933 GXQ589933 HHM589933 HRI589933 IBE589933 ILA589933 IUW589933 JES589933 JOO589933 JYK589933 KIG589933 KSC589933 LBY589933 LLU589933 LVQ589933 MFM589933 MPI589933 MZE589933 NJA589933 NSW589933 OCS589933 OMO589933 OWK589933 PGG589933 PQC589933 PZY589933 QJU589933 QTQ589933 RDM589933 RNI589933 RXE589933 SHA589933 SQW589933 TAS589933 TKO589933 TUK589933 UEG589933 UOC589933 UXY589933 VHU589933 VRQ589933 WBM589933 WLI589933 WVE589933 F655469 IS655469 SO655469 ACK655469 AMG655469 AWC655469 BFY655469 BPU655469 BZQ655469 CJM655469 CTI655469 DDE655469 DNA655469 DWW655469 EGS655469 EQO655469 FAK655469 FKG655469 FUC655469 GDY655469 GNU655469 GXQ655469 HHM655469 HRI655469 IBE655469 ILA655469 IUW655469 JES655469 JOO655469 JYK655469 KIG655469 KSC655469 LBY655469 LLU655469 LVQ655469 MFM655469 MPI655469 MZE655469 NJA655469 NSW655469 OCS655469 OMO655469 OWK655469 PGG655469 PQC655469 PZY655469 QJU655469 QTQ655469 RDM655469 RNI655469 RXE655469 SHA655469 SQW655469 TAS655469 TKO655469 TUK655469 UEG655469 UOC655469 UXY655469 VHU655469 VRQ655469 WBM655469 WLI655469 WVE655469 F721005 IS721005 SO721005 ACK721005 AMG721005 AWC721005 BFY721005 BPU721005 BZQ721005 CJM721005 CTI721005 DDE721005 DNA721005 DWW721005 EGS721005 EQO721005 FAK721005 FKG721005 FUC721005 GDY721005 GNU721005 GXQ721005 HHM721005 HRI721005 IBE721005 ILA721005 IUW721005 JES721005 JOO721005 JYK721005 KIG721005 KSC721005 LBY721005 LLU721005 LVQ721005 MFM721005 MPI721005 MZE721005 NJA721005 NSW721005 OCS721005 OMO721005 OWK721005 PGG721005 PQC721005 PZY721005 QJU721005 QTQ721005 RDM721005 RNI721005 RXE721005 SHA721005 SQW721005 TAS721005 TKO721005 TUK721005 UEG721005 UOC721005 UXY721005 VHU721005 VRQ721005 WBM721005 WLI721005 WVE721005 F786541 IS786541 SO786541 ACK786541 AMG786541 AWC786541 BFY786541 BPU786541 BZQ786541 CJM786541 CTI786541 DDE786541 DNA786541 DWW786541 EGS786541 EQO786541 FAK786541 FKG786541 FUC786541 GDY786541 GNU786541 GXQ786541 HHM786541 HRI786541 IBE786541 ILA786541 IUW786541 JES786541 JOO786541 JYK786541 KIG786541 KSC786541 LBY786541 LLU786541 LVQ786541 MFM786541 MPI786541 MZE786541 NJA786541 NSW786541 OCS786541 OMO786541 OWK786541 PGG786541 PQC786541 PZY786541 QJU786541 QTQ786541 RDM786541 RNI786541 RXE786541 SHA786541 SQW786541 TAS786541 TKO786541 TUK786541 UEG786541 UOC786541 UXY786541 VHU786541 VRQ786541 WBM786541 WLI786541 WVE786541 F852077 IS852077 SO852077 ACK852077 AMG852077 AWC852077 BFY852077 BPU852077 BZQ852077 CJM852077 CTI852077 DDE852077 DNA852077 DWW852077 EGS852077 EQO852077 FAK852077 FKG852077 FUC852077 GDY852077 GNU852077 GXQ852077 HHM852077 HRI852077 IBE852077 ILA852077 IUW852077 JES852077 JOO852077 JYK852077 KIG852077 KSC852077 LBY852077 LLU852077 LVQ852077 MFM852077 MPI852077 MZE852077 NJA852077 NSW852077 OCS852077 OMO852077 OWK852077 PGG852077 PQC852077 PZY852077 QJU852077 QTQ852077 RDM852077 RNI852077 RXE852077 SHA852077 SQW852077 TAS852077 TKO852077 TUK852077 UEG852077 UOC852077 UXY852077 VHU852077 VRQ852077 WBM852077 WLI852077 WVE852077 F917613 IS917613 SO917613 ACK917613 AMG917613 AWC917613 BFY917613 BPU917613 BZQ917613 CJM917613 CTI917613 DDE917613 DNA917613 DWW917613 EGS917613 EQO917613 FAK917613 FKG917613 FUC917613 GDY917613 GNU917613 GXQ917613 HHM917613 HRI917613 IBE917613 ILA917613 IUW917613 JES917613 JOO917613 JYK917613 KIG917613 KSC917613 LBY917613 LLU917613 LVQ917613 MFM917613 MPI917613 MZE917613 NJA917613 NSW917613 OCS917613 OMO917613 OWK917613 PGG917613 PQC917613 PZY917613 QJU917613 QTQ917613 RDM917613 RNI917613 RXE917613 SHA917613 SQW917613 TAS917613 TKO917613 TUK917613 UEG917613 UOC917613 UXY917613 VHU917613 VRQ917613 WBM917613 WLI917613 WVE917613 F983149 IS983149 SO983149 ACK983149 AMG983149 AWC983149 BFY983149 BPU983149 BZQ983149 CJM983149 CTI983149 DDE983149 DNA983149 DWW983149 EGS983149 EQO983149 FAK983149 FKG983149 FUC983149 GDY983149 GNU983149 GXQ983149 HHM983149 HRI983149 IBE983149 ILA983149 IUW983149 JES983149 JOO983149 JYK983149 KIG983149 KSC983149 LBY983149 LLU983149 LVQ983149 MFM983149 MPI983149 MZE983149 NJA983149 NSW983149 OCS983149 OMO983149 OWK983149 PGG983149 PQC983149 PZY983149 QJU983149 QTQ983149 RDM983149 RNI983149 RXE983149 SHA983149 SQW983149 TAS983149 TKO983149 TUK983149 UEG983149 UOC983149 UXY983149 VHU983149 VRQ983149 WBM983149 WLI983149 WVE983149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F109 IS109 SO109 ACK109 AMG109 AWC109 BFY109 BPU109 BZQ109 CJM109 CTI109 DDE109 DNA109 DWW109 EGS109 EQO109 FAK109 FKG109 FUC109 GDY109 GNU109 GXQ109 HHM109 HRI109 IBE109 ILA109 IUW109 JES109 JOO109 JYK109 KIG109 KSC109 LBY109 LLU109 LVQ109 MFM109 MPI109 MZE109 NJA109 NSW109 OCS109 OMO109 OWK109 PGG109 PQC109 PZY109 QJU109 QTQ109 RDM109 RNI109 RXE109 SHA109 SQW109 TAS109 TKO109 TUK109 UEG109 UOC109 UXY109 VHU109 VRQ109 WBM109 WLI109 WVE109 F65647 IS65647 SO65647 ACK65647 AMG65647 AWC65647 BFY65647 BPU65647 BZQ65647 CJM65647 CTI65647 DDE65647 DNA65647 DWW65647 EGS65647 EQO65647 FAK65647 FKG65647 FUC65647 GDY65647 GNU65647 GXQ65647 HHM65647 HRI65647 IBE65647 ILA65647 IUW65647 JES65647 JOO65647 JYK65647 KIG65647 KSC65647 LBY65647 LLU65647 LVQ65647 MFM65647 MPI65647 MZE65647 NJA65647 NSW65647 OCS65647 OMO65647 OWK65647 PGG65647 PQC65647 PZY65647 QJU65647 QTQ65647 RDM65647 RNI65647 RXE65647 SHA65647 SQW65647 TAS65647 TKO65647 TUK65647 UEG65647 UOC65647 UXY65647 VHU65647 VRQ65647 WBM65647 WLI65647 WVE65647 F131183 IS131183 SO131183 ACK131183 AMG131183 AWC131183 BFY131183 BPU131183 BZQ131183 CJM131183 CTI131183 DDE131183 DNA131183 DWW131183 EGS131183 EQO131183 FAK131183 FKG131183 FUC131183 GDY131183 GNU131183 GXQ131183 HHM131183 HRI131183 IBE131183 ILA131183 IUW131183 JES131183 JOO131183 JYK131183 KIG131183 KSC131183 LBY131183 LLU131183 LVQ131183 MFM131183 MPI131183 MZE131183 NJA131183 NSW131183 OCS131183 OMO131183 OWK131183 PGG131183 PQC131183 PZY131183 QJU131183 QTQ131183 RDM131183 RNI131183 RXE131183 SHA131183 SQW131183 TAS131183 TKO131183 TUK131183 UEG131183 UOC131183 UXY131183 VHU131183 VRQ131183 WBM131183 WLI131183 WVE131183 F196719 IS196719 SO196719 ACK196719 AMG196719 AWC196719 BFY196719 BPU196719 BZQ196719 CJM196719 CTI196719 DDE196719 DNA196719 DWW196719 EGS196719 EQO196719 FAK196719 FKG196719 FUC196719 GDY196719 GNU196719 GXQ196719 HHM196719 HRI196719 IBE196719 ILA196719 IUW196719 JES196719 JOO196719 JYK196719 KIG196719 KSC196719 LBY196719 LLU196719 LVQ196719 MFM196719 MPI196719 MZE196719 NJA196719 NSW196719 OCS196719 OMO196719 OWK196719 PGG196719 PQC196719 PZY196719 QJU196719 QTQ196719 RDM196719 RNI196719 RXE196719 SHA196719 SQW196719 TAS196719 TKO196719 TUK196719 UEG196719 UOC196719 UXY196719 VHU196719 VRQ196719 WBM196719 WLI196719 WVE196719 F262255 IS262255 SO262255 ACK262255 AMG262255 AWC262255 BFY262255 BPU262255 BZQ262255 CJM262255 CTI262255 DDE262255 DNA262255 DWW262255 EGS262255 EQO262255 FAK262255 FKG262255 FUC262255 GDY262255 GNU262255 GXQ262255 HHM262255 HRI262255 IBE262255 ILA262255 IUW262255 JES262255 JOO262255 JYK262255 KIG262255 KSC262255 LBY262255 LLU262255 LVQ262255 MFM262255 MPI262255 MZE262255 NJA262255 NSW262255 OCS262255 OMO262255 OWK262255 PGG262255 PQC262255 PZY262255 QJU262255 QTQ262255 RDM262255 RNI262255 RXE262255 SHA262255 SQW262255 TAS262255 TKO262255 TUK262255 UEG262255 UOC262255 UXY262255 VHU262255 VRQ262255 WBM262255 WLI262255 WVE262255 F327791 IS327791 SO327791 ACK327791 AMG327791 AWC327791 BFY327791 BPU327791 BZQ327791 CJM327791 CTI327791 DDE327791 DNA327791 DWW327791 EGS327791 EQO327791 FAK327791 FKG327791 FUC327791 GDY327791 GNU327791 GXQ327791 HHM327791 HRI327791 IBE327791 ILA327791 IUW327791 JES327791 JOO327791 JYK327791 KIG327791 KSC327791 LBY327791 LLU327791 LVQ327791 MFM327791 MPI327791 MZE327791 NJA327791 NSW327791 OCS327791 OMO327791 OWK327791 PGG327791 PQC327791 PZY327791 QJU327791 QTQ327791 RDM327791 RNI327791 RXE327791 SHA327791 SQW327791 TAS327791 TKO327791 TUK327791 UEG327791 UOC327791 UXY327791 VHU327791 VRQ327791 WBM327791 WLI327791 WVE327791 F393327 IS393327 SO393327 ACK393327 AMG393327 AWC393327 BFY393327 BPU393327 BZQ393327 CJM393327 CTI393327 DDE393327 DNA393327 DWW393327 EGS393327 EQO393327 FAK393327 FKG393327 FUC393327 GDY393327 GNU393327 GXQ393327 HHM393327 HRI393327 IBE393327 ILA393327 IUW393327 JES393327 JOO393327 JYK393327 KIG393327 KSC393327 LBY393327 LLU393327 LVQ393327 MFM393327 MPI393327 MZE393327 NJA393327 NSW393327 OCS393327 OMO393327 OWK393327 PGG393327 PQC393327 PZY393327 QJU393327 QTQ393327 RDM393327 RNI393327 RXE393327 SHA393327 SQW393327 TAS393327 TKO393327 TUK393327 UEG393327 UOC393327 UXY393327 VHU393327 VRQ393327 WBM393327 WLI393327 WVE393327 F458863 IS458863 SO458863 ACK458863 AMG458863 AWC458863 BFY458863 BPU458863 BZQ458863 CJM458863 CTI458863 DDE458863 DNA458863 DWW458863 EGS458863 EQO458863 FAK458863 FKG458863 FUC458863 GDY458863 GNU458863 GXQ458863 HHM458863 HRI458863 IBE458863 ILA458863 IUW458863 JES458863 JOO458863 JYK458863 KIG458863 KSC458863 LBY458863 LLU458863 LVQ458863 MFM458863 MPI458863 MZE458863 NJA458863 NSW458863 OCS458863 OMO458863 OWK458863 PGG458863 PQC458863 PZY458863 QJU458863 QTQ458863 RDM458863 RNI458863 RXE458863 SHA458863 SQW458863 TAS458863 TKO458863 TUK458863 UEG458863 UOC458863 UXY458863 VHU458863 VRQ458863 WBM458863 WLI458863 WVE458863 F524399 IS524399 SO524399 ACK524399 AMG524399 AWC524399 BFY524399 BPU524399 BZQ524399 CJM524399 CTI524399 DDE524399 DNA524399 DWW524399 EGS524399 EQO524399 FAK524399 FKG524399 FUC524399 GDY524399 GNU524399 GXQ524399 HHM524399 HRI524399 IBE524399 ILA524399 IUW524399 JES524399 JOO524399 JYK524399 KIG524399 KSC524399 LBY524399 LLU524399 LVQ524399 MFM524399 MPI524399 MZE524399 NJA524399 NSW524399 OCS524399 OMO524399 OWK524399 PGG524399 PQC524399 PZY524399 QJU524399 QTQ524399 RDM524399 RNI524399 RXE524399 SHA524399 SQW524399 TAS524399 TKO524399 TUK524399 UEG524399 UOC524399 UXY524399 VHU524399 VRQ524399 WBM524399 WLI524399 WVE524399 F589935 IS589935 SO589935 ACK589935 AMG589935 AWC589935 BFY589935 BPU589935 BZQ589935 CJM589935 CTI589935 DDE589935 DNA589935 DWW589935 EGS589935 EQO589935 FAK589935 FKG589935 FUC589935 GDY589935 GNU589935 GXQ589935 HHM589935 HRI589935 IBE589935 ILA589935 IUW589935 JES589935 JOO589935 JYK589935 KIG589935 KSC589935 LBY589935 LLU589935 LVQ589935 MFM589935 MPI589935 MZE589935 NJA589935 NSW589935 OCS589935 OMO589935 OWK589935 PGG589935 PQC589935 PZY589935 QJU589935 QTQ589935 RDM589935 RNI589935 RXE589935 SHA589935 SQW589935 TAS589935 TKO589935 TUK589935 UEG589935 UOC589935 UXY589935 VHU589935 VRQ589935 WBM589935 WLI589935 WVE589935 F655471 IS655471 SO655471 ACK655471 AMG655471 AWC655471 BFY655471 BPU655471 BZQ655471 CJM655471 CTI655471 DDE655471 DNA655471 DWW655471 EGS655471 EQO655471 FAK655471 FKG655471 FUC655471 GDY655471 GNU655471 GXQ655471 HHM655471 HRI655471 IBE655471 ILA655471 IUW655471 JES655471 JOO655471 JYK655471 KIG655471 KSC655471 LBY655471 LLU655471 LVQ655471 MFM655471 MPI655471 MZE655471 NJA655471 NSW655471 OCS655471 OMO655471 OWK655471 PGG655471 PQC655471 PZY655471 QJU655471 QTQ655471 RDM655471 RNI655471 RXE655471 SHA655471 SQW655471 TAS655471 TKO655471 TUK655471 UEG655471 UOC655471 UXY655471 VHU655471 VRQ655471 WBM655471 WLI655471 WVE655471 F721007 IS721007 SO721007 ACK721007 AMG721007 AWC721007 BFY721007 BPU721007 BZQ721007 CJM721007 CTI721007 DDE721007 DNA721007 DWW721007 EGS721007 EQO721007 FAK721007 FKG721007 FUC721007 GDY721007 GNU721007 GXQ721007 HHM721007 HRI721007 IBE721007 ILA721007 IUW721007 JES721007 JOO721007 JYK721007 KIG721007 KSC721007 LBY721007 LLU721007 LVQ721007 MFM721007 MPI721007 MZE721007 NJA721007 NSW721007 OCS721007 OMO721007 OWK721007 PGG721007 PQC721007 PZY721007 QJU721007 QTQ721007 RDM721007 RNI721007 RXE721007 SHA721007 SQW721007 TAS721007 TKO721007 TUK721007 UEG721007 UOC721007 UXY721007 VHU721007 VRQ721007 WBM721007 WLI721007 WVE721007 F786543 IS786543 SO786543 ACK786543 AMG786543 AWC786543 BFY786543 BPU786543 BZQ786543 CJM786543 CTI786543 DDE786543 DNA786543 DWW786543 EGS786543 EQO786543 FAK786543 FKG786543 FUC786543 GDY786543 GNU786543 GXQ786543 HHM786543 HRI786543 IBE786543 ILA786543 IUW786543 JES786543 JOO786543 JYK786543 KIG786543 KSC786543 LBY786543 LLU786543 LVQ786543 MFM786543 MPI786543 MZE786543 NJA786543 NSW786543 OCS786543 OMO786543 OWK786543 PGG786543 PQC786543 PZY786543 QJU786543 QTQ786543 RDM786543 RNI786543 RXE786543 SHA786543 SQW786543 TAS786543 TKO786543 TUK786543 UEG786543 UOC786543 UXY786543 VHU786543 VRQ786543 WBM786543 WLI786543 WVE786543 F852079 IS852079 SO852079 ACK852079 AMG852079 AWC852079 BFY852079 BPU852079 BZQ852079 CJM852079 CTI852079 DDE852079 DNA852079 DWW852079 EGS852079 EQO852079 FAK852079 FKG852079 FUC852079 GDY852079 GNU852079 GXQ852079 HHM852079 HRI852079 IBE852079 ILA852079 IUW852079 JES852079 JOO852079 JYK852079 KIG852079 KSC852079 LBY852079 LLU852079 LVQ852079 MFM852079 MPI852079 MZE852079 NJA852079 NSW852079 OCS852079 OMO852079 OWK852079 PGG852079 PQC852079 PZY852079 QJU852079 QTQ852079 RDM852079 RNI852079 RXE852079 SHA852079 SQW852079 TAS852079 TKO852079 TUK852079 UEG852079 UOC852079 UXY852079 VHU852079 VRQ852079 WBM852079 WLI852079 WVE852079 F917615 IS917615 SO917615 ACK917615 AMG917615 AWC917615 BFY917615 BPU917615 BZQ917615 CJM917615 CTI917615 DDE917615 DNA917615 DWW917615 EGS917615 EQO917615 FAK917615 FKG917615 FUC917615 GDY917615 GNU917615 GXQ917615 HHM917615 HRI917615 IBE917615 ILA917615 IUW917615 JES917615 JOO917615 JYK917615 KIG917615 KSC917615 LBY917615 LLU917615 LVQ917615 MFM917615 MPI917615 MZE917615 NJA917615 NSW917615 OCS917615 OMO917615 OWK917615 PGG917615 PQC917615 PZY917615 QJU917615 QTQ917615 RDM917615 RNI917615 RXE917615 SHA917615 SQW917615 TAS917615 TKO917615 TUK917615 UEG917615 UOC917615 UXY917615 VHU917615 VRQ917615 WBM917615 WLI917615 WVE917615 F983151 IS983151 SO983151 ACK983151 AMG983151 AWC983151 BFY983151 BPU983151 BZQ983151 CJM983151 CTI983151 DDE983151 DNA983151 DWW983151 EGS983151 EQO983151 FAK983151 FKG983151 FUC983151 GDY983151 GNU983151 GXQ983151 HHM983151 HRI983151 IBE983151 ILA983151 IUW983151 JES983151 JOO983151 JYK983151 KIG983151 KSC983151 LBY983151 LLU983151 LVQ983151 MFM983151 MPI983151 MZE983151 NJA983151 NSW983151 OCS983151 OMO983151 OWK983151 PGG983151 PQC983151 PZY983151 QJU983151 QTQ983151 RDM983151 RNI983151 RXE983151 SHA983151 SQW983151 TAS983151 TKO983151 TUK983151 UEG983151 UOC983151 UXY983151 VHU983151 VRQ983151 WBM983151 WLI983151 WVE983151 F111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F65649 IS65649 SO65649 ACK65649 AMG65649 AWC65649 BFY65649 BPU65649 BZQ65649 CJM65649 CTI65649 DDE65649 DNA65649 DWW65649 EGS65649 EQO65649 FAK65649 FKG65649 FUC65649 GDY65649 GNU65649 GXQ65649 HHM65649 HRI65649 IBE65649 ILA65649 IUW65649 JES65649 JOO65649 JYK65649 KIG65649 KSC65649 LBY65649 LLU65649 LVQ65649 MFM65649 MPI65649 MZE65649 NJA65649 NSW65649 OCS65649 OMO65649 OWK65649 PGG65649 PQC65649 PZY65649 QJU65649 QTQ65649 RDM65649 RNI65649 RXE65649 SHA65649 SQW65649 TAS65649 TKO65649 TUK65649 UEG65649 UOC65649 UXY65649 VHU65649 VRQ65649 WBM65649 WLI65649 WVE65649 F131185 IS131185 SO131185 ACK131185 AMG131185 AWC131185 BFY131185 BPU131185 BZQ131185 CJM131185 CTI131185 DDE131185 DNA131185 DWW131185 EGS131185 EQO131185 FAK131185 FKG131185 FUC131185 GDY131185 GNU131185 GXQ131185 HHM131185 HRI131185 IBE131185 ILA131185 IUW131185 JES131185 JOO131185 JYK131185 KIG131185 KSC131185 LBY131185 LLU131185 LVQ131185 MFM131185 MPI131185 MZE131185 NJA131185 NSW131185 OCS131185 OMO131185 OWK131185 PGG131185 PQC131185 PZY131185 QJU131185 QTQ131185 RDM131185 RNI131185 RXE131185 SHA131185 SQW131185 TAS131185 TKO131185 TUK131185 UEG131185 UOC131185 UXY131185 VHU131185 VRQ131185 WBM131185 WLI131185 WVE131185 F196721 IS196721 SO196721 ACK196721 AMG196721 AWC196721 BFY196721 BPU196721 BZQ196721 CJM196721 CTI196721 DDE196721 DNA196721 DWW196721 EGS196721 EQO196721 FAK196721 FKG196721 FUC196721 GDY196721 GNU196721 GXQ196721 HHM196721 HRI196721 IBE196721 ILA196721 IUW196721 JES196721 JOO196721 JYK196721 KIG196721 KSC196721 LBY196721 LLU196721 LVQ196721 MFM196721 MPI196721 MZE196721 NJA196721 NSW196721 OCS196721 OMO196721 OWK196721 PGG196721 PQC196721 PZY196721 QJU196721 QTQ196721 RDM196721 RNI196721 RXE196721 SHA196721 SQW196721 TAS196721 TKO196721 TUK196721 UEG196721 UOC196721 UXY196721 VHU196721 VRQ196721 WBM196721 WLI196721 WVE196721 F262257 IS262257 SO262257 ACK262257 AMG262257 AWC262257 BFY262257 BPU262257 BZQ262257 CJM262257 CTI262257 DDE262257 DNA262257 DWW262257 EGS262257 EQO262257 FAK262257 FKG262257 FUC262257 GDY262257 GNU262257 GXQ262257 HHM262257 HRI262257 IBE262257 ILA262257 IUW262257 JES262257 JOO262257 JYK262257 KIG262257 KSC262257 LBY262257 LLU262257 LVQ262257 MFM262257 MPI262257 MZE262257 NJA262257 NSW262257 OCS262257 OMO262257 OWK262257 PGG262257 PQC262257 PZY262257 QJU262257 QTQ262257 RDM262257 RNI262257 RXE262257 SHA262257 SQW262257 TAS262257 TKO262257 TUK262257 UEG262257 UOC262257 UXY262257 VHU262257 VRQ262257 WBM262257 WLI262257 WVE262257 F327793 IS327793 SO327793 ACK327793 AMG327793 AWC327793 BFY327793 BPU327793 BZQ327793 CJM327793 CTI327793 DDE327793 DNA327793 DWW327793 EGS327793 EQO327793 FAK327793 FKG327793 FUC327793 GDY327793 GNU327793 GXQ327793 HHM327793 HRI327793 IBE327793 ILA327793 IUW327793 JES327793 JOO327793 JYK327793 KIG327793 KSC327793 LBY327793 LLU327793 LVQ327793 MFM327793 MPI327793 MZE327793 NJA327793 NSW327793 OCS327793 OMO327793 OWK327793 PGG327793 PQC327793 PZY327793 QJU327793 QTQ327793 RDM327793 RNI327793 RXE327793 SHA327793 SQW327793 TAS327793 TKO327793 TUK327793 UEG327793 UOC327793 UXY327793 VHU327793 VRQ327793 WBM327793 WLI327793 WVE327793 F393329 IS393329 SO393329 ACK393329 AMG393329 AWC393329 BFY393329 BPU393329 BZQ393329 CJM393329 CTI393329 DDE393329 DNA393329 DWW393329 EGS393329 EQO393329 FAK393329 FKG393329 FUC393329 GDY393329 GNU393329 GXQ393329 HHM393329 HRI393329 IBE393329 ILA393329 IUW393329 JES393329 JOO393329 JYK393329 KIG393329 KSC393329 LBY393329 LLU393329 LVQ393329 MFM393329 MPI393329 MZE393329 NJA393329 NSW393329 OCS393329 OMO393329 OWK393329 PGG393329 PQC393329 PZY393329 QJU393329 QTQ393329 RDM393329 RNI393329 RXE393329 SHA393329 SQW393329 TAS393329 TKO393329 TUK393329 UEG393329 UOC393329 UXY393329 VHU393329 VRQ393329 WBM393329 WLI393329 WVE393329 F458865 IS458865 SO458865 ACK458865 AMG458865 AWC458865 BFY458865 BPU458865 BZQ458865 CJM458865 CTI458865 DDE458865 DNA458865 DWW458865 EGS458865 EQO458865 FAK458865 FKG458865 FUC458865 GDY458865 GNU458865 GXQ458865 HHM458865 HRI458865 IBE458865 ILA458865 IUW458865 JES458865 JOO458865 JYK458865 KIG458865 KSC458865 LBY458865 LLU458865 LVQ458865 MFM458865 MPI458865 MZE458865 NJA458865 NSW458865 OCS458865 OMO458865 OWK458865 PGG458865 PQC458865 PZY458865 QJU458865 QTQ458865 RDM458865 RNI458865 RXE458865 SHA458865 SQW458865 TAS458865 TKO458865 TUK458865 UEG458865 UOC458865 UXY458865 VHU458865 VRQ458865 WBM458865 WLI458865 WVE458865 F524401 IS524401 SO524401 ACK524401 AMG524401 AWC524401 BFY524401 BPU524401 BZQ524401 CJM524401 CTI524401 DDE524401 DNA524401 DWW524401 EGS524401 EQO524401 FAK524401 FKG524401 FUC524401 GDY524401 GNU524401 GXQ524401 HHM524401 HRI524401 IBE524401 ILA524401 IUW524401 JES524401 JOO524401 JYK524401 KIG524401 KSC524401 LBY524401 LLU524401 LVQ524401 MFM524401 MPI524401 MZE524401 NJA524401 NSW524401 OCS524401 OMO524401 OWK524401 PGG524401 PQC524401 PZY524401 QJU524401 QTQ524401 RDM524401 RNI524401 RXE524401 SHA524401 SQW524401 TAS524401 TKO524401 TUK524401 UEG524401 UOC524401 UXY524401 VHU524401 VRQ524401 WBM524401 WLI524401 WVE524401 F589937 IS589937 SO589937 ACK589937 AMG589937 AWC589937 BFY589937 BPU589937 BZQ589937 CJM589937 CTI589937 DDE589937 DNA589937 DWW589937 EGS589937 EQO589937 FAK589937 FKG589937 FUC589937 GDY589937 GNU589937 GXQ589937 HHM589937 HRI589937 IBE589937 ILA589937 IUW589937 JES589937 JOO589937 JYK589937 KIG589937 KSC589937 LBY589937 LLU589937 LVQ589937 MFM589937 MPI589937 MZE589937 NJA589937 NSW589937 OCS589937 OMO589937 OWK589937 PGG589937 PQC589937 PZY589937 QJU589937 QTQ589937 RDM589937 RNI589937 RXE589937 SHA589937 SQW589937 TAS589937 TKO589937 TUK589937 UEG589937 UOC589937 UXY589937 VHU589937 VRQ589937 WBM589937 WLI589937 WVE589937 F655473 IS655473 SO655473 ACK655473 AMG655473 AWC655473 BFY655473 BPU655473 BZQ655473 CJM655473 CTI655473 DDE655473 DNA655473 DWW655473 EGS655473 EQO655473 FAK655473 FKG655473 FUC655473 GDY655473 GNU655473 GXQ655473 HHM655473 HRI655473 IBE655473 ILA655473 IUW655473 JES655473 JOO655473 JYK655473 KIG655473 KSC655473 LBY655473 LLU655473 LVQ655473 MFM655473 MPI655473 MZE655473 NJA655473 NSW655473 OCS655473 OMO655473 OWK655473 PGG655473 PQC655473 PZY655473 QJU655473 QTQ655473 RDM655473 RNI655473 RXE655473 SHA655473 SQW655473 TAS655473 TKO655473 TUK655473 UEG655473 UOC655473 UXY655473 VHU655473 VRQ655473 WBM655473 WLI655473 WVE655473 F721009 IS721009 SO721009 ACK721009 AMG721009 AWC721009 BFY721009 BPU721009 BZQ721009 CJM721009 CTI721009 DDE721009 DNA721009 DWW721009 EGS721009 EQO721009 FAK721009 FKG721009 FUC721009 GDY721009 GNU721009 GXQ721009 HHM721009 HRI721009 IBE721009 ILA721009 IUW721009 JES721009 JOO721009 JYK721009 KIG721009 KSC721009 LBY721009 LLU721009 LVQ721009 MFM721009 MPI721009 MZE721009 NJA721009 NSW721009 OCS721009 OMO721009 OWK721009 PGG721009 PQC721009 PZY721009 QJU721009 QTQ721009 RDM721009 RNI721009 RXE721009 SHA721009 SQW721009 TAS721009 TKO721009 TUK721009 UEG721009 UOC721009 UXY721009 VHU721009 VRQ721009 WBM721009 WLI721009 WVE721009 F786545 IS786545 SO786545 ACK786545 AMG786545 AWC786545 BFY786545 BPU786545 BZQ786545 CJM786545 CTI786545 DDE786545 DNA786545 DWW786545 EGS786545 EQO786545 FAK786545 FKG786545 FUC786545 GDY786545 GNU786545 GXQ786545 HHM786545 HRI786545 IBE786545 ILA786545 IUW786545 JES786545 JOO786545 JYK786545 KIG786545 KSC786545 LBY786545 LLU786545 LVQ786545 MFM786545 MPI786545 MZE786545 NJA786545 NSW786545 OCS786545 OMO786545 OWK786545 PGG786545 PQC786545 PZY786545 QJU786545 QTQ786545 RDM786545 RNI786545 RXE786545 SHA786545 SQW786545 TAS786545 TKO786545 TUK786545 UEG786545 UOC786545 UXY786545 VHU786545 VRQ786545 WBM786545 WLI786545 WVE786545 F852081 IS852081 SO852081 ACK852081 AMG852081 AWC852081 BFY852081 BPU852081 BZQ852081 CJM852081 CTI852081 DDE852081 DNA852081 DWW852081 EGS852081 EQO852081 FAK852081 FKG852081 FUC852081 GDY852081 GNU852081 GXQ852081 HHM852081 HRI852081 IBE852081 ILA852081 IUW852081 JES852081 JOO852081 JYK852081 KIG852081 KSC852081 LBY852081 LLU852081 LVQ852081 MFM852081 MPI852081 MZE852081 NJA852081 NSW852081 OCS852081 OMO852081 OWK852081 PGG852081 PQC852081 PZY852081 QJU852081 QTQ852081 RDM852081 RNI852081 RXE852081 SHA852081 SQW852081 TAS852081 TKO852081 TUK852081 UEG852081 UOC852081 UXY852081 VHU852081 VRQ852081 WBM852081 WLI852081 WVE852081 F917617 IS917617 SO917617 ACK917617 AMG917617 AWC917617 BFY917617 BPU917617 BZQ917617 CJM917617 CTI917617 DDE917617 DNA917617 DWW917617 EGS917617 EQO917617 FAK917617 FKG917617 FUC917617 GDY917617 GNU917617 GXQ917617 HHM917617 HRI917617 IBE917617 ILA917617 IUW917617 JES917617 JOO917617 JYK917617 KIG917617 KSC917617 LBY917617 LLU917617 LVQ917617 MFM917617 MPI917617 MZE917617 NJA917617 NSW917617 OCS917617 OMO917617 OWK917617 PGG917617 PQC917617 PZY917617 QJU917617 QTQ917617 RDM917617 RNI917617 RXE917617 SHA917617 SQW917617 TAS917617 TKO917617 TUK917617 UEG917617 UOC917617 UXY917617 VHU917617 VRQ917617 WBM917617 WLI917617 WVE917617 F983153 IS983153 SO983153 ACK983153 AMG983153 AWC983153 BFY983153 BPU983153 BZQ983153 CJM983153 CTI983153 DDE983153 DNA983153 DWW983153 EGS983153 EQO983153 FAK983153 FKG983153 FUC983153 GDY983153 GNU983153 GXQ983153 HHM983153 HRI983153 IBE983153 ILA983153 IUW983153 JES983153 JOO983153 JYK983153 KIG983153 KSC983153 LBY983153 LLU983153 LVQ983153 MFM983153 MPI983153 MZE983153 NJA983153 NSW983153 OCS983153 OMO983153 OWK983153 PGG983153 PQC983153 PZY983153 QJU983153 QTQ983153 RDM983153 RNI983153 RXE983153 SHA983153 SQW983153 TAS983153 TKO983153 TUK983153 UEG983153 UOC983153 UXY983153 VHU983153 VRQ983153 WBM983153 WLI983153 WVE983153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F65611 IS65611 SO65611 ACK65611 AMG65611 AWC65611 BFY65611 BPU65611 BZQ65611 CJM65611 CTI65611 DDE65611 DNA65611 DWW65611 EGS65611 EQO65611 FAK65611 FKG65611 FUC65611 GDY65611 GNU65611 GXQ65611 HHM65611 HRI65611 IBE65611 ILA65611 IUW65611 JES65611 JOO65611 JYK65611 KIG65611 KSC65611 LBY65611 LLU65611 LVQ65611 MFM65611 MPI65611 MZE65611 NJA65611 NSW65611 OCS65611 OMO65611 OWK65611 PGG65611 PQC65611 PZY65611 QJU65611 QTQ65611 RDM65611 RNI65611 RXE65611 SHA65611 SQW65611 TAS65611 TKO65611 TUK65611 UEG65611 UOC65611 UXY65611 VHU65611 VRQ65611 WBM65611 WLI65611 WVE65611 F131147 IS131147 SO131147 ACK131147 AMG131147 AWC131147 BFY131147 BPU131147 BZQ131147 CJM131147 CTI131147 DDE131147 DNA131147 DWW131147 EGS131147 EQO131147 FAK131147 FKG131147 FUC131147 GDY131147 GNU131147 GXQ131147 HHM131147 HRI131147 IBE131147 ILA131147 IUW131147 JES131147 JOO131147 JYK131147 KIG131147 KSC131147 LBY131147 LLU131147 LVQ131147 MFM131147 MPI131147 MZE131147 NJA131147 NSW131147 OCS131147 OMO131147 OWK131147 PGG131147 PQC131147 PZY131147 QJU131147 QTQ131147 RDM131147 RNI131147 RXE131147 SHA131147 SQW131147 TAS131147 TKO131147 TUK131147 UEG131147 UOC131147 UXY131147 VHU131147 VRQ131147 WBM131147 WLI131147 WVE131147 F196683 IS196683 SO196683 ACK196683 AMG196683 AWC196683 BFY196683 BPU196683 BZQ196683 CJM196683 CTI196683 DDE196683 DNA196683 DWW196683 EGS196683 EQO196683 FAK196683 FKG196683 FUC196683 GDY196683 GNU196683 GXQ196683 HHM196683 HRI196683 IBE196683 ILA196683 IUW196683 JES196683 JOO196683 JYK196683 KIG196683 KSC196683 LBY196683 LLU196683 LVQ196683 MFM196683 MPI196683 MZE196683 NJA196683 NSW196683 OCS196683 OMO196683 OWK196683 PGG196683 PQC196683 PZY196683 QJU196683 QTQ196683 RDM196683 RNI196683 RXE196683 SHA196683 SQW196683 TAS196683 TKO196683 TUK196683 UEG196683 UOC196683 UXY196683 VHU196683 VRQ196683 WBM196683 WLI196683 WVE196683 F262219 IS262219 SO262219 ACK262219 AMG262219 AWC262219 BFY262219 BPU262219 BZQ262219 CJM262219 CTI262219 DDE262219 DNA262219 DWW262219 EGS262219 EQO262219 FAK262219 FKG262219 FUC262219 GDY262219 GNU262219 GXQ262219 HHM262219 HRI262219 IBE262219 ILA262219 IUW262219 JES262219 JOO262219 JYK262219 KIG262219 KSC262219 LBY262219 LLU262219 LVQ262219 MFM262219 MPI262219 MZE262219 NJA262219 NSW262219 OCS262219 OMO262219 OWK262219 PGG262219 PQC262219 PZY262219 QJU262219 QTQ262219 RDM262219 RNI262219 RXE262219 SHA262219 SQW262219 TAS262219 TKO262219 TUK262219 UEG262219 UOC262219 UXY262219 VHU262219 VRQ262219 WBM262219 WLI262219 WVE262219 F327755 IS327755 SO327755 ACK327755 AMG327755 AWC327755 BFY327755 BPU327755 BZQ327755 CJM327755 CTI327755 DDE327755 DNA327755 DWW327755 EGS327755 EQO327755 FAK327755 FKG327755 FUC327755 GDY327755 GNU327755 GXQ327755 HHM327755 HRI327755 IBE327755 ILA327755 IUW327755 JES327755 JOO327755 JYK327755 KIG327755 KSC327755 LBY327755 LLU327755 LVQ327755 MFM327755 MPI327755 MZE327755 NJA327755 NSW327755 OCS327755 OMO327755 OWK327755 PGG327755 PQC327755 PZY327755 QJU327755 QTQ327755 RDM327755 RNI327755 RXE327755 SHA327755 SQW327755 TAS327755 TKO327755 TUK327755 UEG327755 UOC327755 UXY327755 VHU327755 VRQ327755 WBM327755 WLI327755 WVE327755 F393291 IS393291 SO393291 ACK393291 AMG393291 AWC393291 BFY393291 BPU393291 BZQ393291 CJM393291 CTI393291 DDE393291 DNA393291 DWW393291 EGS393291 EQO393291 FAK393291 FKG393291 FUC393291 GDY393291 GNU393291 GXQ393291 HHM393291 HRI393291 IBE393291 ILA393291 IUW393291 JES393291 JOO393291 JYK393291 KIG393291 KSC393291 LBY393291 LLU393291 LVQ393291 MFM393291 MPI393291 MZE393291 NJA393291 NSW393291 OCS393291 OMO393291 OWK393291 PGG393291 PQC393291 PZY393291 QJU393291 QTQ393291 RDM393291 RNI393291 RXE393291 SHA393291 SQW393291 TAS393291 TKO393291 TUK393291 UEG393291 UOC393291 UXY393291 VHU393291 VRQ393291 WBM393291 WLI393291 WVE393291 F458827 IS458827 SO458827 ACK458827 AMG458827 AWC458827 BFY458827 BPU458827 BZQ458827 CJM458827 CTI458827 DDE458827 DNA458827 DWW458827 EGS458827 EQO458827 FAK458827 FKG458827 FUC458827 GDY458827 GNU458827 GXQ458827 HHM458827 HRI458827 IBE458827 ILA458827 IUW458827 JES458827 JOO458827 JYK458827 KIG458827 KSC458827 LBY458827 LLU458827 LVQ458827 MFM458827 MPI458827 MZE458827 NJA458827 NSW458827 OCS458827 OMO458827 OWK458827 PGG458827 PQC458827 PZY458827 QJU458827 QTQ458827 RDM458827 RNI458827 RXE458827 SHA458827 SQW458827 TAS458827 TKO458827 TUK458827 UEG458827 UOC458827 UXY458827 VHU458827 VRQ458827 WBM458827 WLI458827 WVE458827 F524363 IS524363 SO524363 ACK524363 AMG524363 AWC524363 BFY524363 BPU524363 BZQ524363 CJM524363 CTI524363 DDE524363 DNA524363 DWW524363 EGS524363 EQO524363 FAK524363 FKG524363 FUC524363 GDY524363 GNU524363 GXQ524363 HHM524363 HRI524363 IBE524363 ILA524363 IUW524363 JES524363 JOO524363 JYK524363 KIG524363 KSC524363 LBY524363 LLU524363 LVQ524363 MFM524363 MPI524363 MZE524363 NJA524363 NSW524363 OCS524363 OMO524363 OWK524363 PGG524363 PQC524363 PZY524363 QJU524363 QTQ524363 RDM524363 RNI524363 RXE524363 SHA524363 SQW524363 TAS524363 TKO524363 TUK524363 UEG524363 UOC524363 UXY524363 VHU524363 VRQ524363 WBM524363 WLI524363 WVE524363 F589899 IS589899 SO589899 ACK589899 AMG589899 AWC589899 BFY589899 BPU589899 BZQ589899 CJM589899 CTI589899 DDE589899 DNA589899 DWW589899 EGS589899 EQO589899 FAK589899 FKG589899 FUC589899 GDY589899 GNU589899 GXQ589899 HHM589899 HRI589899 IBE589899 ILA589899 IUW589899 JES589899 JOO589899 JYK589899 KIG589899 KSC589899 LBY589899 LLU589899 LVQ589899 MFM589899 MPI589899 MZE589899 NJA589899 NSW589899 OCS589899 OMO589899 OWK589899 PGG589899 PQC589899 PZY589899 QJU589899 QTQ589899 RDM589899 RNI589899 RXE589899 SHA589899 SQW589899 TAS589899 TKO589899 TUK589899 UEG589899 UOC589899 UXY589899 VHU589899 VRQ589899 WBM589899 WLI589899 WVE589899 F655435 IS655435 SO655435 ACK655435 AMG655435 AWC655435 BFY655435 BPU655435 BZQ655435 CJM655435 CTI655435 DDE655435 DNA655435 DWW655435 EGS655435 EQO655435 FAK655435 FKG655435 FUC655435 GDY655435 GNU655435 GXQ655435 HHM655435 HRI655435 IBE655435 ILA655435 IUW655435 JES655435 JOO655435 JYK655435 KIG655435 KSC655435 LBY655435 LLU655435 LVQ655435 MFM655435 MPI655435 MZE655435 NJA655435 NSW655435 OCS655435 OMO655435 OWK655435 PGG655435 PQC655435 PZY655435 QJU655435 QTQ655435 RDM655435 RNI655435 RXE655435 SHA655435 SQW655435 TAS655435 TKO655435 TUK655435 UEG655435 UOC655435 UXY655435 VHU655435 VRQ655435 WBM655435 WLI655435 WVE655435 F720971 IS720971 SO720971 ACK720971 AMG720971 AWC720971 BFY720971 BPU720971 BZQ720971 CJM720971 CTI720971 DDE720971 DNA720971 DWW720971 EGS720971 EQO720971 FAK720971 FKG720971 FUC720971 GDY720971 GNU720971 GXQ720971 HHM720971 HRI720971 IBE720971 ILA720971 IUW720971 JES720971 JOO720971 JYK720971 KIG720971 KSC720971 LBY720971 LLU720971 LVQ720971 MFM720971 MPI720971 MZE720971 NJA720971 NSW720971 OCS720971 OMO720971 OWK720971 PGG720971 PQC720971 PZY720971 QJU720971 QTQ720971 RDM720971 RNI720971 RXE720971 SHA720971 SQW720971 TAS720971 TKO720971 TUK720971 UEG720971 UOC720971 UXY720971 VHU720971 VRQ720971 WBM720971 WLI720971 WVE720971 F786507 IS786507 SO786507 ACK786507 AMG786507 AWC786507 BFY786507 BPU786507 BZQ786507 CJM786507 CTI786507 DDE786507 DNA786507 DWW786507 EGS786507 EQO786507 FAK786507 FKG786507 FUC786507 GDY786507 GNU786507 GXQ786507 HHM786507 HRI786507 IBE786507 ILA786507 IUW786507 JES786507 JOO786507 JYK786507 KIG786507 KSC786507 LBY786507 LLU786507 LVQ786507 MFM786507 MPI786507 MZE786507 NJA786507 NSW786507 OCS786507 OMO786507 OWK786507 PGG786507 PQC786507 PZY786507 QJU786507 QTQ786507 RDM786507 RNI786507 RXE786507 SHA786507 SQW786507 TAS786507 TKO786507 TUK786507 UEG786507 UOC786507 UXY786507 VHU786507 VRQ786507 WBM786507 WLI786507 WVE786507 F852043 IS852043 SO852043 ACK852043 AMG852043 AWC852043 BFY852043 BPU852043 BZQ852043 CJM852043 CTI852043 DDE852043 DNA852043 DWW852043 EGS852043 EQO852043 FAK852043 FKG852043 FUC852043 GDY852043 GNU852043 GXQ852043 HHM852043 HRI852043 IBE852043 ILA852043 IUW852043 JES852043 JOO852043 JYK852043 KIG852043 KSC852043 LBY852043 LLU852043 LVQ852043 MFM852043 MPI852043 MZE852043 NJA852043 NSW852043 OCS852043 OMO852043 OWK852043 PGG852043 PQC852043 PZY852043 QJU852043 QTQ852043 RDM852043 RNI852043 RXE852043 SHA852043 SQW852043 TAS852043 TKO852043 TUK852043 UEG852043 UOC852043 UXY852043 VHU852043 VRQ852043 WBM852043 WLI852043 WVE852043 F917579 IS917579 SO917579 ACK917579 AMG917579 AWC917579 BFY917579 BPU917579 BZQ917579 CJM917579 CTI917579 DDE917579 DNA917579 DWW917579 EGS917579 EQO917579 FAK917579 FKG917579 FUC917579 GDY917579 GNU917579 GXQ917579 HHM917579 HRI917579 IBE917579 ILA917579 IUW917579 JES917579 JOO917579 JYK917579 KIG917579 KSC917579 LBY917579 LLU917579 LVQ917579 MFM917579 MPI917579 MZE917579 NJA917579 NSW917579 OCS917579 OMO917579 OWK917579 PGG917579 PQC917579 PZY917579 QJU917579 QTQ917579 RDM917579 RNI917579 RXE917579 SHA917579 SQW917579 TAS917579 TKO917579 TUK917579 UEG917579 UOC917579 UXY917579 VHU917579 VRQ917579 WBM917579 WLI917579 WVE917579 F983115 IS983115 SO983115 ACK983115 AMG983115 AWC983115 BFY983115 BPU983115 BZQ983115 CJM983115 CTI983115 DDE983115 DNA983115 DWW983115 EGS983115 EQO983115 FAK983115 FKG983115 FUC983115 GDY983115 GNU983115 GXQ983115 HHM983115 HRI983115 IBE983115 ILA983115 IUW983115 JES983115 JOO983115 JYK983115 KIG983115 KSC983115 LBY983115 LLU983115 LVQ983115 MFM983115 MPI983115 MZE983115 NJA983115 NSW983115 OCS983115 OMO983115 OWK983115 PGG983115 PQC983115 PZY983115 QJU983115 QTQ983115 RDM983115 RNI983115 RXE983115 SHA983115 SQW983115 TAS983115 TKO983115 TUK983115 UEG983115 UOC983115 UXY983115 VHU983115 VRQ983115 WBM983115 WLI983115 WVE983115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F65617 IS65617 SO65617 ACK65617 AMG65617 AWC65617 BFY65617 BPU65617 BZQ65617 CJM65617 CTI65617 DDE65617 DNA65617 DWW65617 EGS65617 EQO65617 FAK65617 FKG65617 FUC65617 GDY65617 GNU65617 GXQ65617 HHM65617 HRI65617 IBE65617 ILA65617 IUW65617 JES65617 JOO65617 JYK65617 KIG65617 KSC65617 LBY65617 LLU65617 LVQ65617 MFM65617 MPI65617 MZE65617 NJA65617 NSW65617 OCS65617 OMO65617 OWK65617 PGG65617 PQC65617 PZY65617 QJU65617 QTQ65617 RDM65617 RNI65617 RXE65617 SHA65617 SQW65617 TAS65617 TKO65617 TUK65617 UEG65617 UOC65617 UXY65617 VHU65617 VRQ65617 WBM65617 WLI65617 WVE65617 F131153 IS131153 SO131153 ACK131153 AMG131153 AWC131153 BFY131153 BPU131153 BZQ131153 CJM131153 CTI131153 DDE131153 DNA131153 DWW131153 EGS131153 EQO131153 FAK131153 FKG131153 FUC131153 GDY131153 GNU131153 GXQ131153 HHM131153 HRI131153 IBE131153 ILA131153 IUW131153 JES131153 JOO131153 JYK131153 KIG131153 KSC131153 LBY131153 LLU131153 LVQ131153 MFM131153 MPI131153 MZE131153 NJA131153 NSW131153 OCS131153 OMO131153 OWK131153 PGG131153 PQC131153 PZY131153 QJU131153 QTQ131153 RDM131153 RNI131153 RXE131153 SHA131153 SQW131153 TAS131153 TKO131153 TUK131153 UEG131153 UOC131153 UXY131153 VHU131153 VRQ131153 WBM131153 WLI131153 WVE131153 F196689 IS196689 SO196689 ACK196689 AMG196689 AWC196689 BFY196689 BPU196689 BZQ196689 CJM196689 CTI196689 DDE196689 DNA196689 DWW196689 EGS196689 EQO196689 FAK196689 FKG196689 FUC196689 GDY196689 GNU196689 GXQ196689 HHM196689 HRI196689 IBE196689 ILA196689 IUW196689 JES196689 JOO196689 JYK196689 KIG196689 KSC196689 LBY196689 LLU196689 LVQ196689 MFM196689 MPI196689 MZE196689 NJA196689 NSW196689 OCS196689 OMO196689 OWK196689 PGG196689 PQC196689 PZY196689 QJU196689 QTQ196689 RDM196689 RNI196689 RXE196689 SHA196689 SQW196689 TAS196689 TKO196689 TUK196689 UEG196689 UOC196689 UXY196689 VHU196689 VRQ196689 WBM196689 WLI196689 WVE196689 F262225 IS262225 SO262225 ACK262225 AMG262225 AWC262225 BFY262225 BPU262225 BZQ262225 CJM262225 CTI262225 DDE262225 DNA262225 DWW262225 EGS262225 EQO262225 FAK262225 FKG262225 FUC262225 GDY262225 GNU262225 GXQ262225 HHM262225 HRI262225 IBE262225 ILA262225 IUW262225 JES262225 JOO262225 JYK262225 KIG262225 KSC262225 LBY262225 LLU262225 LVQ262225 MFM262225 MPI262225 MZE262225 NJA262225 NSW262225 OCS262225 OMO262225 OWK262225 PGG262225 PQC262225 PZY262225 QJU262225 QTQ262225 RDM262225 RNI262225 RXE262225 SHA262225 SQW262225 TAS262225 TKO262225 TUK262225 UEG262225 UOC262225 UXY262225 VHU262225 VRQ262225 WBM262225 WLI262225 WVE262225 F327761 IS327761 SO327761 ACK327761 AMG327761 AWC327761 BFY327761 BPU327761 BZQ327761 CJM327761 CTI327761 DDE327761 DNA327761 DWW327761 EGS327761 EQO327761 FAK327761 FKG327761 FUC327761 GDY327761 GNU327761 GXQ327761 HHM327761 HRI327761 IBE327761 ILA327761 IUW327761 JES327761 JOO327761 JYK327761 KIG327761 KSC327761 LBY327761 LLU327761 LVQ327761 MFM327761 MPI327761 MZE327761 NJA327761 NSW327761 OCS327761 OMO327761 OWK327761 PGG327761 PQC327761 PZY327761 QJU327761 QTQ327761 RDM327761 RNI327761 RXE327761 SHA327761 SQW327761 TAS327761 TKO327761 TUK327761 UEG327761 UOC327761 UXY327761 VHU327761 VRQ327761 WBM327761 WLI327761 WVE327761 F393297 IS393297 SO393297 ACK393297 AMG393297 AWC393297 BFY393297 BPU393297 BZQ393297 CJM393297 CTI393297 DDE393297 DNA393297 DWW393297 EGS393297 EQO393297 FAK393297 FKG393297 FUC393297 GDY393297 GNU393297 GXQ393297 HHM393297 HRI393297 IBE393297 ILA393297 IUW393297 JES393297 JOO393297 JYK393297 KIG393297 KSC393297 LBY393297 LLU393297 LVQ393297 MFM393297 MPI393297 MZE393297 NJA393297 NSW393297 OCS393297 OMO393297 OWK393297 PGG393297 PQC393297 PZY393297 QJU393297 QTQ393297 RDM393297 RNI393297 RXE393297 SHA393297 SQW393297 TAS393297 TKO393297 TUK393297 UEG393297 UOC393297 UXY393297 VHU393297 VRQ393297 WBM393297 WLI393297 WVE393297 F458833 IS458833 SO458833 ACK458833 AMG458833 AWC458833 BFY458833 BPU458833 BZQ458833 CJM458833 CTI458833 DDE458833 DNA458833 DWW458833 EGS458833 EQO458833 FAK458833 FKG458833 FUC458833 GDY458833 GNU458833 GXQ458833 HHM458833 HRI458833 IBE458833 ILA458833 IUW458833 JES458833 JOO458833 JYK458833 KIG458833 KSC458833 LBY458833 LLU458833 LVQ458833 MFM458833 MPI458833 MZE458833 NJA458833 NSW458833 OCS458833 OMO458833 OWK458833 PGG458833 PQC458833 PZY458833 QJU458833 QTQ458833 RDM458833 RNI458833 RXE458833 SHA458833 SQW458833 TAS458833 TKO458833 TUK458833 UEG458833 UOC458833 UXY458833 VHU458833 VRQ458833 WBM458833 WLI458833 WVE458833 F524369 IS524369 SO524369 ACK524369 AMG524369 AWC524369 BFY524369 BPU524369 BZQ524369 CJM524369 CTI524369 DDE524369 DNA524369 DWW524369 EGS524369 EQO524369 FAK524369 FKG524369 FUC524369 GDY524369 GNU524369 GXQ524369 HHM524369 HRI524369 IBE524369 ILA524369 IUW524369 JES524369 JOO524369 JYK524369 KIG524369 KSC524369 LBY524369 LLU524369 LVQ524369 MFM524369 MPI524369 MZE524369 NJA524369 NSW524369 OCS524369 OMO524369 OWK524369 PGG524369 PQC524369 PZY524369 QJU524369 QTQ524369 RDM524369 RNI524369 RXE524369 SHA524369 SQW524369 TAS524369 TKO524369 TUK524369 UEG524369 UOC524369 UXY524369 VHU524369 VRQ524369 WBM524369 WLI524369 WVE524369 F589905 IS589905 SO589905 ACK589905 AMG589905 AWC589905 BFY589905 BPU589905 BZQ589905 CJM589905 CTI589905 DDE589905 DNA589905 DWW589905 EGS589905 EQO589905 FAK589905 FKG589905 FUC589905 GDY589905 GNU589905 GXQ589905 HHM589905 HRI589905 IBE589905 ILA589905 IUW589905 JES589905 JOO589905 JYK589905 KIG589905 KSC589905 LBY589905 LLU589905 LVQ589905 MFM589905 MPI589905 MZE589905 NJA589905 NSW589905 OCS589905 OMO589905 OWK589905 PGG589905 PQC589905 PZY589905 QJU589905 QTQ589905 RDM589905 RNI589905 RXE589905 SHA589905 SQW589905 TAS589905 TKO589905 TUK589905 UEG589905 UOC589905 UXY589905 VHU589905 VRQ589905 WBM589905 WLI589905 WVE589905 F655441 IS655441 SO655441 ACK655441 AMG655441 AWC655441 BFY655441 BPU655441 BZQ655441 CJM655441 CTI655441 DDE655441 DNA655441 DWW655441 EGS655441 EQO655441 FAK655441 FKG655441 FUC655441 GDY655441 GNU655441 GXQ655441 HHM655441 HRI655441 IBE655441 ILA655441 IUW655441 JES655441 JOO655441 JYK655441 KIG655441 KSC655441 LBY655441 LLU655441 LVQ655441 MFM655441 MPI655441 MZE655441 NJA655441 NSW655441 OCS655441 OMO655441 OWK655441 PGG655441 PQC655441 PZY655441 QJU655441 QTQ655441 RDM655441 RNI655441 RXE655441 SHA655441 SQW655441 TAS655441 TKO655441 TUK655441 UEG655441 UOC655441 UXY655441 VHU655441 VRQ655441 WBM655441 WLI655441 WVE655441 F720977 IS720977 SO720977 ACK720977 AMG720977 AWC720977 BFY720977 BPU720977 BZQ720977 CJM720977 CTI720977 DDE720977 DNA720977 DWW720977 EGS720977 EQO720977 FAK720977 FKG720977 FUC720977 GDY720977 GNU720977 GXQ720977 HHM720977 HRI720977 IBE720977 ILA720977 IUW720977 JES720977 JOO720977 JYK720977 KIG720977 KSC720977 LBY720977 LLU720977 LVQ720977 MFM720977 MPI720977 MZE720977 NJA720977 NSW720977 OCS720977 OMO720977 OWK720977 PGG720977 PQC720977 PZY720977 QJU720977 QTQ720977 RDM720977 RNI720977 RXE720977 SHA720977 SQW720977 TAS720977 TKO720977 TUK720977 UEG720977 UOC720977 UXY720977 VHU720977 VRQ720977 WBM720977 WLI720977 WVE720977 F786513 IS786513 SO786513 ACK786513 AMG786513 AWC786513 BFY786513 BPU786513 BZQ786513 CJM786513 CTI786513 DDE786513 DNA786513 DWW786513 EGS786513 EQO786513 FAK786513 FKG786513 FUC786513 GDY786513 GNU786513 GXQ786513 HHM786513 HRI786513 IBE786513 ILA786513 IUW786513 JES786513 JOO786513 JYK786513 KIG786513 KSC786513 LBY786513 LLU786513 LVQ786513 MFM786513 MPI786513 MZE786513 NJA786513 NSW786513 OCS786513 OMO786513 OWK786513 PGG786513 PQC786513 PZY786513 QJU786513 QTQ786513 RDM786513 RNI786513 RXE786513 SHA786513 SQW786513 TAS786513 TKO786513 TUK786513 UEG786513 UOC786513 UXY786513 VHU786513 VRQ786513 WBM786513 WLI786513 WVE786513 F852049 IS852049 SO852049 ACK852049 AMG852049 AWC852049 BFY852049 BPU852049 BZQ852049 CJM852049 CTI852049 DDE852049 DNA852049 DWW852049 EGS852049 EQO852049 FAK852049 FKG852049 FUC852049 GDY852049 GNU852049 GXQ852049 HHM852049 HRI852049 IBE852049 ILA852049 IUW852049 JES852049 JOO852049 JYK852049 KIG852049 KSC852049 LBY852049 LLU852049 LVQ852049 MFM852049 MPI852049 MZE852049 NJA852049 NSW852049 OCS852049 OMO852049 OWK852049 PGG852049 PQC852049 PZY852049 QJU852049 QTQ852049 RDM852049 RNI852049 RXE852049 SHA852049 SQW852049 TAS852049 TKO852049 TUK852049 UEG852049 UOC852049 UXY852049 VHU852049 VRQ852049 WBM852049 WLI852049 WVE852049 F917585 IS917585 SO917585 ACK917585 AMG917585 AWC917585 BFY917585 BPU917585 BZQ917585 CJM917585 CTI917585 DDE917585 DNA917585 DWW917585 EGS917585 EQO917585 FAK917585 FKG917585 FUC917585 GDY917585 GNU917585 GXQ917585 HHM917585 HRI917585 IBE917585 ILA917585 IUW917585 JES917585 JOO917585 JYK917585 KIG917585 KSC917585 LBY917585 LLU917585 LVQ917585 MFM917585 MPI917585 MZE917585 NJA917585 NSW917585 OCS917585 OMO917585 OWK917585 PGG917585 PQC917585 PZY917585 QJU917585 QTQ917585 RDM917585 RNI917585 RXE917585 SHA917585 SQW917585 TAS917585 TKO917585 TUK917585 UEG917585 UOC917585 UXY917585 VHU917585 VRQ917585 WBM917585 WLI917585 WVE917585 F983121 IS983121 SO983121 ACK983121 AMG983121 AWC983121 BFY983121 BPU983121 BZQ983121 CJM983121 CTI983121 DDE983121 DNA983121 DWW983121 EGS983121 EQO983121 FAK983121 FKG983121 FUC983121 GDY983121 GNU983121 GXQ983121 HHM983121 HRI983121 IBE983121 ILA983121 IUW983121 JES983121 JOO983121 JYK983121 KIG983121 KSC983121 LBY983121 LLU983121 LVQ983121 MFM983121 MPI983121 MZE983121 NJA983121 NSW983121 OCS983121 OMO983121 OWK983121 PGG983121 PQC983121 PZY983121 QJU983121 QTQ983121 RDM983121 RNI983121 RXE983121 SHA983121 SQW983121 TAS983121 TKO983121 TUK983121 UEG983121 UOC983121 UXY983121 VHU983121 VRQ983121 WBM983121 WLI983121 WVE983121 F91 IS91 SO91 ACK91 AMG91 AWC91 BFY91 BPU91 BZQ91 CJM91 CTI91 DDE91 DNA91 DWW91 EGS91 EQO91 FAK91 FKG91 FUC91 GDY91 GNU91 GXQ91 HHM91 HRI91 IBE91 ILA91 IUW91 JES91 JOO91 JYK91 KIG91 KSC91 LBY91 LLU91 LVQ91 MFM91 MPI91 MZE91 NJA91 NSW91 OCS91 OMO91 OWK91 PGG91 PQC91 PZY91 QJU91 QTQ91 RDM91 RNI91 RXE91 SHA91 SQW91 TAS91 TKO91 TUK91 UEG91 UOC91 UXY91 VHU91 VRQ91 WBM91 WLI91 WVE91 F65629 IS65629 SO65629 ACK65629 AMG65629 AWC65629 BFY65629 BPU65629 BZQ65629 CJM65629 CTI65629 DDE65629 DNA65629 DWW65629 EGS65629 EQO65629 FAK65629 FKG65629 FUC65629 GDY65629 GNU65629 GXQ65629 HHM65629 HRI65629 IBE65629 ILA65629 IUW65629 JES65629 JOO65629 JYK65629 KIG65629 KSC65629 LBY65629 LLU65629 LVQ65629 MFM65629 MPI65629 MZE65629 NJA65629 NSW65629 OCS65629 OMO65629 OWK65629 PGG65629 PQC65629 PZY65629 QJU65629 QTQ65629 RDM65629 RNI65629 RXE65629 SHA65629 SQW65629 TAS65629 TKO65629 TUK65629 UEG65629 UOC65629 UXY65629 VHU65629 VRQ65629 WBM65629 WLI65629 WVE65629 F131165 IS131165 SO131165 ACK131165 AMG131165 AWC131165 BFY131165 BPU131165 BZQ131165 CJM131165 CTI131165 DDE131165 DNA131165 DWW131165 EGS131165 EQO131165 FAK131165 FKG131165 FUC131165 GDY131165 GNU131165 GXQ131165 HHM131165 HRI131165 IBE131165 ILA131165 IUW131165 JES131165 JOO131165 JYK131165 KIG131165 KSC131165 LBY131165 LLU131165 LVQ131165 MFM131165 MPI131165 MZE131165 NJA131165 NSW131165 OCS131165 OMO131165 OWK131165 PGG131165 PQC131165 PZY131165 QJU131165 QTQ131165 RDM131165 RNI131165 RXE131165 SHA131165 SQW131165 TAS131165 TKO131165 TUK131165 UEG131165 UOC131165 UXY131165 VHU131165 VRQ131165 WBM131165 WLI131165 WVE131165 F196701 IS196701 SO196701 ACK196701 AMG196701 AWC196701 BFY196701 BPU196701 BZQ196701 CJM196701 CTI196701 DDE196701 DNA196701 DWW196701 EGS196701 EQO196701 FAK196701 FKG196701 FUC196701 GDY196701 GNU196701 GXQ196701 HHM196701 HRI196701 IBE196701 ILA196701 IUW196701 JES196701 JOO196701 JYK196701 KIG196701 KSC196701 LBY196701 LLU196701 LVQ196701 MFM196701 MPI196701 MZE196701 NJA196701 NSW196701 OCS196701 OMO196701 OWK196701 PGG196701 PQC196701 PZY196701 QJU196701 QTQ196701 RDM196701 RNI196701 RXE196701 SHA196701 SQW196701 TAS196701 TKO196701 TUK196701 UEG196701 UOC196701 UXY196701 VHU196701 VRQ196701 WBM196701 WLI196701 WVE196701 F262237 IS262237 SO262237 ACK262237 AMG262237 AWC262237 BFY262237 BPU262237 BZQ262237 CJM262237 CTI262237 DDE262237 DNA262237 DWW262237 EGS262237 EQO262237 FAK262237 FKG262237 FUC262237 GDY262237 GNU262237 GXQ262237 HHM262237 HRI262237 IBE262237 ILA262237 IUW262237 JES262237 JOO262237 JYK262237 KIG262237 KSC262237 LBY262237 LLU262237 LVQ262237 MFM262237 MPI262237 MZE262237 NJA262237 NSW262237 OCS262237 OMO262237 OWK262237 PGG262237 PQC262237 PZY262237 QJU262237 QTQ262237 RDM262237 RNI262237 RXE262237 SHA262237 SQW262237 TAS262237 TKO262237 TUK262237 UEG262237 UOC262237 UXY262237 VHU262237 VRQ262237 WBM262237 WLI262237 WVE262237 F327773 IS327773 SO327773 ACK327773 AMG327773 AWC327773 BFY327773 BPU327773 BZQ327773 CJM327773 CTI327773 DDE327773 DNA327773 DWW327773 EGS327773 EQO327773 FAK327773 FKG327773 FUC327773 GDY327773 GNU327773 GXQ327773 HHM327773 HRI327773 IBE327773 ILA327773 IUW327773 JES327773 JOO327773 JYK327773 KIG327773 KSC327773 LBY327773 LLU327773 LVQ327773 MFM327773 MPI327773 MZE327773 NJA327773 NSW327773 OCS327773 OMO327773 OWK327773 PGG327773 PQC327773 PZY327773 QJU327773 QTQ327773 RDM327773 RNI327773 RXE327773 SHA327773 SQW327773 TAS327773 TKO327773 TUK327773 UEG327773 UOC327773 UXY327773 VHU327773 VRQ327773 WBM327773 WLI327773 WVE327773 F393309 IS393309 SO393309 ACK393309 AMG393309 AWC393309 BFY393309 BPU393309 BZQ393309 CJM393309 CTI393309 DDE393309 DNA393309 DWW393309 EGS393309 EQO393309 FAK393309 FKG393309 FUC393309 GDY393309 GNU393309 GXQ393309 HHM393309 HRI393309 IBE393309 ILA393309 IUW393309 JES393309 JOO393309 JYK393309 KIG393309 KSC393309 LBY393309 LLU393309 LVQ393309 MFM393309 MPI393309 MZE393309 NJA393309 NSW393309 OCS393309 OMO393309 OWK393309 PGG393309 PQC393309 PZY393309 QJU393309 QTQ393309 RDM393309 RNI393309 RXE393309 SHA393309 SQW393309 TAS393309 TKO393309 TUK393309 UEG393309 UOC393309 UXY393309 VHU393309 VRQ393309 WBM393309 WLI393309 WVE393309 F458845 IS458845 SO458845 ACK458845 AMG458845 AWC458845 BFY458845 BPU458845 BZQ458845 CJM458845 CTI458845 DDE458845 DNA458845 DWW458845 EGS458845 EQO458845 FAK458845 FKG458845 FUC458845 GDY458845 GNU458845 GXQ458845 HHM458845 HRI458845 IBE458845 ILA458845 IUW458845 JES458845 JOO458845 JYK458845 KIG458845 KSC458845 LBY458845 LLU458845 LVQ458845 MFM458845 MPI458845 MZE458845 NJA458845 NSW458845 OCS458845 OMO458845 OWK458845 PGG458845 PQC458845 PZY458845 QJU458845 QTQ458845 RDM458845 RNI458845 RXE458845 SHA458845 SQW458845 TAS458845 TKO458845 TUK458845 UEG458845 UOC458845 UXY458845 VHU458845 VRQ458845 WBM458845 WLI458845 WVE458845 F524381 IS524381 SO524381 ACK524381 AMG524381 AWC524381 BFY524381 BPU524381 BZQ524381 CJM524381 CTI524381 DDE524381 DNA524381 DWW524381 EGS524381 EQO524381 FAK524381 FKG524381 FUC524381 GDY524381 GNU524381 GXQ524381 HHM524381 HRI524381 IBE524381 ILA524381 IUW524381 JES524381 JOO524381 JYK524381 KIG524381 KSC524381 LBY524381 LLU524381 LVQ524381 MFM524381 MPI524381 MZE524381 NJA524381 NSW524381 OCS524381 OMO524381 OWK524381 PGG524381 PQC524381 PZY524381 QJU524381 QTQ524381 RDM524381 RNI524381 RXE524381 SHA524381 SQW524381 TAS524381 TKO524381 TUK524381 UEG524381 UOC524381 UXY524381 VHU524381 VRQ524381 WBM524381 WLI524381 WVE524381 F589917 IS589917 SO589917 ACK589917 AMG589917 AWC589917 BFY589917 BPU589917 BZQ589917 CJM589917 CTI589917 DDE589917 DNA589917 DWW589917 EGS589917 EQO589917 FAK589917 FKG589917 FUC589917 GDY589917 GNU589917 GXQ589917 HHM589917 HRI589917 IBE589917 ILA589917 IUW589917 JES589917 JOO589917 JYK589917 KIG589917 KSC589917 LBY589917 LLU589917 LVQ589917 MFM589917 MPI589917 MZE589917 NJA589917 NSW589917 OCS589917 OMO589917 OWK589917 PGG589917 PQC589917 PZY589917 QJU589917 QTQ589917 RDM589917 RNI589917 RXE589917 SHA589917 SQW589917 TAS589917 TKO589917 TUK589917 UEG589917 UOC589917 UXY589917 VHU589917 VRQ589917 WBM589917 WLI589917 WVE589917 F655453 IS655453 SO655453 ACK655453 AMG655453 AWC655453 BFY655453 BPU655453 BZQ655453 CJM655453 CTI655453 DDE655453 DNA655453 DWW655453 EGS655453 EQO655453 FAK655453 FKG655453 FUC655453 GDY655453 GNU655453 GXQ655453 HHM655453 HRI655453 IBE655453 ILA655453 IUW655453 JES655453 JOO655453 JYK655453 KIG655453 KSC655453 LBY655453 LLU655453 LVQ655453 MFM655453 MPI655453 MZE655453 NJA655453 NSW655453 OCS655453 OMO655453 OWK655453 PGG655453 PQC655453 PZY655453 QJU655453 QTQ655453 RDM655453 RNI655453 RXE655453 SHA655453 SQW655453 TAS655453 TKO655453 TUK655453 UEG655453 UOC655453 UXY655453 VHU655453 VRQ655453 WBM655453 WLI655453 WVE655453 F720989 IS720989 SO720989 ACK720989 AMG720989 AWC720989 BFY720989 BPU720989 BZQ720989 CJM720989 CTI720989 DDE720989 DNA720989 DWW720989 EGS720989 EQO720989 FAK720989 FKG720989 FUC720989 GDY720989 GNU720989 GXQ720989 HHM720989 HRI720989 IBE720989 ILA720989 IUW720989 JES720989 JOO720989 JYK720989 KIG720989 KSC720989 LBY720989 LLU720989 LVQ720989 MFM720989 MPI720989 MZE720989 NJA720989 NSW720989 OCS720989 OMO720989 OWK720989 PGG720989 PQC720989 PZY720989 QJU720989 QTQ720989 RDM720989 RNI720989 RXE720989 SHA720989 SQW720989 TAS720989 TKO720989 TUK720989 UEG720989 UOC720989 UXY720989 VHU720989 VRQ720989 WBM720989 WLI720989 WVE720989 F786525 IS786525 SO786525 ACK786525 AMG786525 AWC786525 BFY786525 BPU786525 BZQ786525 CJM786525 CTI786525 DDE786525 DNA786525 DWW786525 EGS786525 EQO786525 FAK786525 FKG786525 FUC786525 GDY786525 GNU786525 GXQ786525 HHM786525 HRI786525 IBE786525 ILA786525 IUW786525 JES786525 JOO786525 JYK786525 KIG786525 KSC786525 LBY786525 LLU786525 LVQ786525 MFM786525 MPI786525 MZE786525 NJA786525 NSW786525 OCS786525 OMO786525 OWK786525 PGG786525 PQC786525 PZY786525 QJU786525 QTQ786525 RDM786525 RNI786525 RXE786525 SHA786525 SQW786525 TAS786525 TKO786525 TUK786525 UEG786525 UOC786525 UXY786525 VHU786525 VRQ786525 WBM786525 WLI786525 WVE786525 F852061 IS852061 SO852061 ACK852061 AMG852061 AWC852061 BFY852061 BPU852061 BZQ852061 CJM852061 CTI852061 DDE852061 DNA852061 DWW852061 EGS852061 EQO852061 FAK852061 FKG852061 FUC852061 GDY852061 GNU852061 GXQ852061 HHM852061 HRI852061 IBE852061 ILA852061 IUW852061 JES852061 JOO852061 JYK852061 KIG852061 KSC852061 LBY852061 LLU852061 LVQ852061 MFM852061 MPI852061 MZE852061 NJA852061 NSW852061 OCS852061 OMO852061 OWK852061 PGG852061 PQC852061 PZY852061 QJU852061 QTQ852061 RDM852061 RNI852061 RXE852061 SHA852061 SQW852061 TAS852061 TKO852061 TUK852061 UEG852061 UOC852061 UXY852061 VHU852061 VRQ852061 WBM852061 WLI852061 WVE852061 F917597 IS917597 SO917597 ACK917597 AMG917597 AWC917597 BFY917597 BPU917597 BZQ917597 CJM917597 CTI917597 DDE917597 DNA917597 DWW917597 EGS917597 EQO917597 FAK917597 FKG917597 FUC917597 GDY917597 GNU917597 GXQ917597 HHM917597 HRI917597 IBE917597 ILA917597 IUW917597 JES917597 JOO917597 JYK917597 KIG917597 KSC917597 LBY917597 LLU917597 LVQ917597 MFM917597 MPI917597 MZE917597 NJA917597 NSW917597 OCS917597 OMO917597 OWK917597 PGG917597 PQC917597 PZY917597 QJU917597 QTQ917597 RDM917597 RNI917597 RXE917597 SHA917597 SQW917597 TAS917597 TKO917597 TUK917597 UEG917597 UOC917597 UXY917597 VHU917597 VRQ917597 WBM917597 WLI917597 WVE917597 F983133 IS983133 SO983133 ACK983133 AMG983133 AWC983133 BFY983133 BPU983133 BZQ983133 CJM983133 CTI983133 DDE983133 DNA983133 DWW983133 EGS983133 EQO983133 FAK983133 FKG983133 FUC983133 GDY983133 GNU983133 GXQ983133 HHM983133 HRI983133 IBE983133 ILA983133 IUW983133 JES983133 JOO983133 JYK983133 KIG983133 KSC983133 LBY983133 LLU983133 LVQ983133 MFM983133 MPI983133 MZE983133 NJA983133 NSW983133 OCS983133 OMO983133 OWK983133 PGG983133 PQC983133 PZY983133 QJU983133 QTQ983133 RDM983133 RNI983133 RXE983133 SHA983133 SQW983133 TAS983133 TKO983133 TUK983133 UEG983133 UOC983133 UXY983133 VHU983133 VRQ983133 WBM983133 WLI983133 WVE983133 F93 IS93 SO93 ACK93 AMG93 AWC93 BFY93 BPU93 BZQ93 CJM93 CTI93 DDE93 DNA93 DWW93 EGS93 EQO93 FAK93 FKG93 FUC93 GDY93 GNU93 GXQ93 HHM93 HRI93 IBE93 ILA93 IUW93 JES93 JOO93 JYK93 KIG93 KSC93 LBY93 LLU93 LVQ93 MFM93 MPI93 MZE93 NJA93 NSW93 OCS93 OMO93 OWK93 PGG93 PQC93 PZY93 QJU93 QTQ93 RDM93 RNI93 RXE93 SHA93 SQW93 TAS93 TKO93 TUK93 UEG93 UOC93 UXY93 VHU93 VRQ93 WBM93 WLI93 WVE93 F65631 IS65631 SO65631 ACK65631 AMG65631 AWC65631 BFY65631 BPU65631 BZQ65631 CJM65631 CTI65631 DDE65631 DNA65631 DWW65631 EGS65631 EQO65631 FAK65631 FKG65631 FUC65631 GDY65631 GNU65631 GXQ65631 HHM65631 HRI65631 IBE65631 ILA65631 IUW65631 JES65631 JOO65631 JYK65631 KIG65631 KSC65631 LBY65631 LLU65631 LVQ65631 MFM65631 MPI65631 MZE65631 NJA65631 NSW65631 OCS65631 OMO65631 OWK65631 PGG65631 PQC65631 PZY65631 QJU65631 QTQ65631 RDM65631 RNI65631 RXE65631 SHA65631 SQW65631 TAS65631 TKO65631 TUK65631 UEG65631 UOC65631 UXY65631 VHU65631 VRQ65631 WBM65631 WLI65631 WVE65631 F131167 IS131167 SO131167 ACK131167 AMG131167 AWC131167 BFY131167 BPU131167 BZQ131167 CJM131167 CTI131167 DDE131167 DNA131167 DWW131167 EGS131167 EQO131167 FAK131167 FKG131167 FUC131167 GDY131167 GNU131167 GXQ131167 HHM131167 HRI131167 IBE131167 ILA131167 IUW131167 JES131167 JOO131167 JYK131167 KIG131167 KSC131167 LBY131167 LLU131167 LVQ131167 MFM131167 MPI131167 MZE131167 NJA131167 NSW131167 OCS131167 OMO131167 OWK131167 PGG131167 PQC131167 PZY131167 QJU131167 QTQ131167 RDM131167 RNI131167 RXE131167 SHA131167 SQW131167 TAS131167 TKO131167 TUK131167 UEG131167 UOC131167 UXY131167 VHU131167 VRQ131167 WBM131167 WLI131167 WVE131167 F196703 IS196703 SO196703 ACK196703 AMG196703 AWC196703 BFY196703 BPU196703 BZQ196703 CJM196703 CTI196703 DDE196703 DNA196703 DWW196703 EGS196703 EQO196703 FAK196703 FKG196703 FUC196703 GDY196703 GNU196703 GXQ196703 HHM196703 HRI196703 IBE196703 ILA196703 IUW196703 JES196703 JOO196703 JYK196703 KIG196703 KSC196703 LBY196703 LLU196703 LVQ196703 MFM196703 MPI196703 MZE196703 NJA196703 NSW196703 OCS196703 OMO196703 OWK196703 PGG196703 PQC196703 PZY196703 QJU196703 QTQ196703 RDM196703 RNI196703 RXE196703 SHA196703 SQW196703 TAS196703 TKO196703 TUK196703 UEG196703 UOC196703 UXY196703 VHU196703 VRQ196703 WBM196703 WLI196703 WVE196703 F262239 IS262239 SO262239 ACK262239 AMG262239 AWC262239 BFY262239 BPU262239 BZQ262239 CJM262239 CTI262239 DDE262239 DNA262239 DWW262239 EGS262239 EQO262239 FAK262239 FKG262239 FUC262239 GDY262239 GNU262239 GXQ262239 HHM262239 HRI262239 IBE262239 ILA262239 IUW262239 JES262239 JOO262239 JYK262239 KIG262239 KSC262239 LBY262239 LLU262239 LVQ262239 MFM262239 MPI262239 MZE262239 NJA262239 NSW262239 OCS262239 OMO262239 OWK262239 PGG262239 PQC262239 PZY262239 QJU262239 QTQ262239 RDM262239 RNI262239 RXE262239 SHA262239 SQW262239 TAS262239 TKO262239 TUK262239 UEG262239 UOC262239 UXY262239 VHU262239 VRQ262239 WBM262239 WLI262239 WVE262239 F327775 IS327775 SO327775 ACK327775 AMG327775 AWC327775 BFY327775 BPU327775 BZQ327775 CJM327775 CTI327775 DDE327775 DNA327775 DWW327775 EGS327775 EQO327775 FAK327775 FKG327775 FUC327775 GDY327775 GNU327775 GXQ327775 HHM327775 HRI327775 IBE327775 ILA327775 IUW327775 JES327775 JOO327775 JYK327775 KIG327775 KSC327775 LBY327775 LLU327775 LVQ327775 MFM327775 MPI327775 MZE327775 NJA327775 NSW327775 OCS327775 OMO327775 OWK327775 PGG327775 PQC327775 PZY327775 QJU327775 QTQ327775 RDM327775 RNI327775 RXE327775 SHA327775 SQW327775 TAS327775 TKO327775 TUK327775 UEG327775 UOC327775 UXY327775 VHU327775 VRQ327775 WBM327775 WLI327775 WVE327775 F393311 IS393311 SO393311 ACK393311 AMG393311 AWC393311 BFY393311 BPU393311 BZQ393311 CJM393311 CTI393311 DDE393311 DNA393311 DWW393311 EGS393311 EQO393311 FAK393311 FKG393311 FUC393311 GDY393311 GNU393311 GXQ393311 HHM393311 HRI393311 IBE393311 ILA393311 IUW393311 JES393311 JOO393311 JYK393311 KIG393311 KSC393311 LBY393311 LLU393311 LVQ393311 MFM393311 MPI393311 MZE393311 NJA393311 NSW393311 OCS393311 OMO393311 OWK393311 PGG393311 PQC393311 PZY393311 QJU393311 QTQ393311 RDM393311 RNI393311 RXE393311 SHA393311 SQW393311 TAS393311 TKO393311 TUK393311 UEG393311 UOC393311 UXY393311 VHU393311 VRQ393311 WBM393311 WLI393311 WVE393311 F458847 IS458847 SO458847 ACK458847 AMG458847 AWC458847 BFY458847 BPU458847 BZQ458847 CJM458847 CTI458847 DDE458847 DNA458847 DWW458847 EGS458847 EQO458847 FAK458847 FKG458847 FUC458847 GDY458847 GNU458847 GXQ458847 HHM458847 HRI458847 IBE458847 ILA458847 IUW458847 JES458847 JOO458847 JYK458847 KIG458847 KSC458847 LBY458847 LLU458847 LVQ458847 MFM458847 MPI458847 MZE458847 NJA458847 NSW458847 OCS458847 OMO458847 OWK458847 PGG458847 PQC458847 PZY458847 QJU458847 QTQ458847 RDM458847 RNI458847 RXE458847 SHA458847 SQW458847 TAS458847 TKO458847 TUK458847 UEG458847 UOC458847 UXY458847 VHU458847 VRQ458847 WBM458847 WLI458847 WVE458847 F524383 IS524383 SO524383 ACK524383 AMG524383 AWC524383 BFY524383 BPU524383 BZQ524383 CJM524383 CTI524383 DDE524383 DNA524383 DWW524383 EGS524383 EQO524383 FAK524383 FKG524383 FUC524383 GDY524383 GNU524383 GXQ524383 HHM524383 HRI524383 IBE524383 ILA524383 IUW524383 JES524383 JOO524383 JYK524383 KIG524383 KSC524383 LBY524383 LLU524383 LVQ524383 MFM524383 MPI524383 MZE524383 NJA524383 NSW524383 OCS524383 OMO524383 OWK524383 PGG524383 PQC524383 PZY524383 QJU524383 QTQ524383 RDM524383 RNI524383 RXE524383 SHA524383 SQW524383 TAS524383 TKO524383 TUK524383 UEG524383 UOC524383 UXY524383 VHU524383 VRQ524383 WBM524383 WLI524383 WVE524383 F589919 IS589919 SO589919 ACK589919 AMG589919 AWC589919 BFY589919 BPU589919 BZQ589919 CJM589919 CTI589919 DDE589919 DNA589919 DWW589919 EGS589919 EQO589919 FAK589919 FKG589919 FUC589919 GDY589919 GNU589919 GXQ589919 HHM589919 HRI589919 IBE589919 ILA589919 IUW589919 JES589919 JOO589919 JYK589919 KIG589919 KSC589919 LBY589919 LLU589919 LVQ589919 MFM589919 MPI589919 MZE589919 NJA589919 NSW589919 OCS589919 OMO589919 OWK589919 PGG589919 PQC589919 PZY589919 QJU589919 QTQ589919 RDM589919 RNI589919 RXE589919 SHA589919 SQW589919 TAS589919 TKO589919 TUK589919 UEG589919 UOC589919 UXY589919 VHU589919 VRQ589919 WBM589919 WLI589919 WVE589919 F655455 IS655455 SO655455 ACK655455 AMG655455 AWC655455 BFY655455 BPU655455 BZQ655455 CJM655455 CTI655455 DDE655455 DNA655455 DWW655455 EGS655455 EQO655455 FAK655455 FKG655455 FUC655455 GDY655455 GNU655455 GXQ655455 HHM655455 HRI655455 IBE655455 ILA655455 IUW655455 JES655455 JOO655455 JYK655455 KIG655455 KSC655455 LBY655455 LLU655455 LVQ655455 MFM655455 MPI655455 MZE655455 NJA655455 NSW655455 OCS655455 OMO655455 OWK655455 PGG655455 PQC655455 PZY655455 QJU655455 QTQ655455 RDM655455 RNI655455 RXE655455 SHA655455 SQW655455 TAS655455 TKO655455 TUK655455 UEG655455 UOC655455 UXY655455 VHU655455 VRQ655455 WBM655455 WLI655455 WVE655455 F720991 IS720991 SO720991 ACK720991 AMG720991 AWC720991 BFY720991 BPU720991 BZQ720991 CJM720991 CTI720991 DDE720991 DNA720991 DWW720991 EGS720991 EQO720991 FAK720991 FKG720991 FUC720991 GDY720991 GNU720991 GXQ720991 HHM720991 HRI720991 IBE720991 ILA720991 IUW720991 JES720991 JOO720991 JYK720991 KIG720991 KSC720991 LBY720991 LLU720991 LVQ720991 MFM720991 MPI720991 MZE720991 NJA720991 NSW720991 OCS720991 OMO720991 OWK720991 PGG720991 PQC720991 PZY720991 QJU720991 QTQ720991 RDM720991 RNI720991 RXE720991 SHA720991 SQW720991 TAS720991 TKO720991 TUK720991 UEG720991 UOC720991 UXY720991 VHU720991 VRQ720991 WBM720991 WLI720991 WVE720991 F786527 IS786527 SO786527 ACK786527 AMG786527 AWC786527 BFY786527 BPU786527 BZQ786527 CJM786527 CTI786527 DDE786527 DNA786527 DWW786527 EGS786527 EQO786527 FAK786527 FKG786527 FUC786527 GDY786527 GNU786527 GXQ786527 HHM786527 HRI786527 IBE786527 ILA786527 IUW786527 JES786527 JOO786527 JYK786527 KIG786527 KSC786527 LBY786527 LLU786527 LVQ786527 MFM786527 MPI786527 MZE786527 NJA786527 NSW786527 OCS786527 OMO786527 OWK786527 PGG786527 PQC786527 PZY786527 QJU786527 QTQ786527 RDM786527 RNI786527 RXE786527 SHA786527 SQW786527 TAS786527 TKO786527 TUK786527 UEG786527 UOC786527 UXY786527 VHU786527 VRQ786527 WBM786527 WLI786527 WVE786527 F852063 IS852063 SO852063 ACK852063 AMG852063 AWC852063 BFY852063 BPU852063 BZQ852063 CJM852063 CTI852063 DDE852063 DNA852063 DWW852063 EGS852063 EQO852063 FAK852063 FKG852063 FUC852063 GDY852063 GNU852063 GXQ852063 HHM852063 HRI852063 IBE852063 ILA852063 IUW852063 JES852063 JOO852063 JYK852063 KIG852063 KSC852063 LBY852063 LLU852063 LVQ852063 MFM852063 MPI852063 MZE852063 NJA852063 NSW852063 OCS852063 OMO852063 OWK852063 PGG852063 PQC852063 PZY852063 QJU852063 QTQ852063 RDM852063 RNI852063 RXE852063 SHA852063 SQW852063 TAS852063 TKO852063 TUK852063 UEG852063 UOC852063 UXY852063 VHU852063 VRQ852063 WBM852063 WLI852063 WVE852063 F917599 IS917599 SO917599 ACK917599 AMG917599 AWC917599 BFY917599 BPU917599 BZQ917599 CJM917599 CTI917599 DDE917599 DNA917599 DWW917599 EGS917599 EQO917599 FAK917599 FKG917599 FUC917599 GDY917599 GNU917599 GXQ917599 HHM917599 HRI917599 IBE917599 ILA917599 IUW917599 JES917599 JOO917599 JYK917599 KIG917599 KSC917599 LBY917599 LLU917599 LVQ917599 MFM917599 MPI917599 MZE917599 NJA917599 NSW917599 OCS917599 OMO917599 OWK917599 PGG917599 PQC917599 PZY917599 QJU917599 QTQ917599 RDM917599 RNI917599 RXE917599 SHA917599 SQW917599 TAS917599 TKO917599 TUK917599 UEG917599 UOC917599 UXY917599 VHU917599 VRQ917599 WBM917599 WLI917599 WVE917599 F983135 IS983135 SO983135 ACK983135 AMG983135 AWC983135 BFY983135 BPU983135 BZQ983135 CJM983135 CTI983135 DDE983135 DNA983135 DWW983135 EGS983135 EQO983135 FAK983135 FKG983135 FUC983135 GDY983135 GNU983135 GXQ983135 HHM983135 HRI983135 IBE983135 ILA983135 IUW983135 JES983135 JOO983135 JYK983135 KIG983135 KSC983135 LBY983135 LLU983135 LVQ983135 MFM983135 MPI983135 MZE983135 NJA983135 NSW983135 OCS983135 OMO983135 OWK983135 PGG983135 PQC983135 PZY983135 QJU983135 QTQ983135 RDM983135 RNI983135 RXE983135 SHA983135 SQW983135 TAS983135 TKO983135 TUK983135 UEG983135 UOC983135 UXY983135 VHU983135 VRQ983135 WBM983135 WLI983135 WVE983135 F97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F65635 IS65635 SO65635 ACK65635 AMG65635 AWC65635 BFY65635 BPU65635 BZQ65635 CJM65635 CTI65635 DDE65635 DNA65635 DWW65635 EGS65635 EQO65635 FAK65635 FKG65635 FUC65635 GDY65635 GNU65635 GXQ65635 HHM65635 HRI65635 IBE65635 ILA65635 IUW65635 JES65635 JOO65635 JYK65635 KIG65635 KSC65635 LBY65635 LLU65635 LVQ65635 MFM65635 MPI65635 MZE65635 NJA65635 NSW65635 OCS65635 OMO65635 OWK65635 PGG65635 PQC65635 PZY65635 QJU65635 QTQ65635 RDM65635 RNI65635 RXE65635 SHA65635 SQW65635 TAS65635 TKO65635 TUK65635 UEG65635 UOC65635 UXY65635 VHU65635 VRQ65635 WBM65635 WLI65635 WVE65635 F131171 IS131171 SO131171 ACK131171 AMG131171 AWC131171 BFY131171 BPU131171 BZQ131171 CJM131171 CTI131171 DDE131171 DNA131171 DWW131171 EGS131171 EQO131171 FAK131171 FKG131171 FUC131171 GDY131171 GNU131171 GXQ131171 HHM131171 HRI131171 IBE131171 ILA131171 IUW131171 JES131171 JOO131171 JYK131171 KIG131171 KSC131171 LBY131171 LLU131171 LVQ131171 MFM131171 MPI131171 MZE131171 NJA131171 NSW131171 OCS131171 OMO131171 OWK131171 PGG131171 PQC131171 PZY131171 QJU131171 QTQ131171 RDM131171 RNI131171 RXE131171 SHA131171 SQW131171 TAS131171 TKO131171 TUK131171 UEG131171 UOC131171 UXY131171 VHU131171 VRQ131171 WBM131171 WLI131171 WVE131171 F196707 IS196707 SO196707 ACK196707 AMG196707 AWC196707 BFY196707 BPU196707 BZQ196707 CJM196707 CTI196707 DDE196707 DNA196707 DWW196707 EGS196707 EQO196707 FAK196707 FKG196707 FUC196707 GDY196707 GNU196707 GXQ196707 HHM196707 HRI196707 IBE196707 ILA196707 IUW196707 JES196707 JOO196707 JYK196707 KIG196707 KSC196707 LBY196707 LLU196707 LVQ196707 MFM196707 MPI196707 MZE196707 NJA196707 NSW196707 OCS196707 OMO196707 OWK196707 PGG196707 PQC196707 PZY196707 QJU196707 QTQ196707 RDM196707 RNI196707 RXE196707 SHA196707 SQW196707 TAS196707 TKO196707 TUK196707 UEG196707 UOC196707 UXY196707 VHU196707 VRQ196707 WBM196707 WLI196707 WVE196707 F262243 IS262243 SO262243 ACK262243 AMG262243 AWC262243 BFY262243 BPU262243 BZQ262243 CJM262243 CTI262243 DDE262243 DNA262243 DWW262243 EGS262243 EQO262243 FAK262243 FKG262243 FUC262243 GDY262243 GNU262243 GXQ262243 HHM262243 HRI262243 IBE262243 ILA262243 IUW262243 JES262243 JOO262243 JYK262243 KIG262243 KSC262243 LBY262243 LLU262243 LVQ262243 MFM262243 MPI262243 MZE262243 NJA262243 NSW262243 OCS262243 OMO262243 OWK262243 PGG262243 PQC262243 PZY262243 QJU262243 QTQ262243 RDM262243 RNI262243 RXE262243 SHA262243 SQW262243 TAS262243 TKO262243 TUK262243 UEG262243 UOC262243 UXY262243 VHU262243 VRQ262243 WBM262243 WLI262243 WVE262243 F327779 IS327779 SO327779 ACK327779 AMG327779 AWC327779 BFY327779 BPU327779 BZQ327779 CJM327779 CTI327779 DDE327779 DNA327779 DWW327779 EGS327779 EQO327779 FAK327779 FKG327779 FUC327779 GDY327779 GNU327779 GXQ327779 HHM327779 HRI327779 IBE327779 ILA327779 IUW327779 JES327779 JOO327779 JYK327779 KIG327779 KSC327779 LBY327779 LLU327779 LVQ327779 MFM327779 MPI327779 MZE327779 NJA327779 NSW327779 OCS327779 OMO327779 OWK327779 PGG327779 PQC327779 PZY327779 QJU327779 QTQ327779 RDM327779 RNI327779 RXE327779 SHA327779 SQW327779 TAS327779 TKO327779 TUK327779 UEG327779 UOC327779 UXY327779 VHU327779 VRQ327779 WBM327779 WLI327779 WVE327779 F393315 IS393315 SO393315 ACK393315 AMG393315 AWC393315 BFY393315 BPU393315 BZQ393315 CJM393315 CTI393315 DDE393315 DNA393315 DWW393315 EGS393315 EQO393315 FAK393315 FKG393315 FUC393315 GDY393315 GNU393315 GXQ393315 HHM393315 HRI393315 IBE393315 ILA393315 IUW393315 JES393315 JOO393315 JYK393315 KIG393315 KSC393315 LBY393315 LLU393315 LVQ393315 MFM393315 MPI393315 MZE393315 NJA393315 NSW393315 OCS393315 OMO393315 OWK393315 PGG393315 PQC393315 PZY393315 QJU393315 QTQ393315 RDM393315 RNI393315 RXE393315 SHA393315 SQW393315 TAS393315 TKO393315 TUK393315 UEG393315 UOC393315 UXY393315 VHU393315 VRQ393315 WBM393315 WLI393315 WVE393315 F458851 IS458851 SO458851 ACK458851 AMG458851 AWC458851 BFY458851 BPU458851 BZQ458851 CJM458851 CTI458851 DDE458851 DNA458851 DWW458851 EGS458851 EQO458851 FAK458851 FKG458851 FUC458851 GDY458851 GNU458851 GXQ458851 HHM458851 HRI458851 IBE458851 ILA458851 IUW458851 JES458851 JOO458851 JYK458851 KIG458851 KSC458851 LBY458851 LLU458851 LVQ458851 MFM458851 MPI458851 MZE458851 NJA458851 NSW458851 OCS458851 OMO458851 OWK458851 PGG458851 PQC458851 PZY458851 QJU458851 QTQ458851 RDM458851 RNI458851 RXE458851 SHA458851 SQW458851 TAS458851 TKO458851 TUK458851 UEG458851 UOC458851 UXY458851 VHU458851 VRQ458851 WBM458851 WLI458851 WVE458851 F524387 IS524387 SO524387 ACK524387 AMG524387 AWC524387 BFY524387 BPU524387 BZQ524387 CJM524387 CTI524387 DDE524387 DNA524387 DWW524387 EGS524387 EQO524387 FAK524387 FKG524387 FUC524387 GDY524387 GNU524387 GXQ524387 HHM524387 HRI524387 IBE524387 ILA524387 IUW524387 JES524387 JOO524387 JYK524387 KIG524387 KSC524387 LBY524387 LLU524387 LVQ524387 MFM524387 MPI524387 MZE524387 NJA524387 NSW524387 OCS524387 OMO524387 OWK524387 PGG524387 PQC524387 PZY524387 QJU524387 QTQ524387 RDM524387 RNI524387 RXE524387 SHA524387 SQW524387 TAS524387 TKO524387 TUK524387 UEG524387 UOC524387 UXY524387 VHU524387 VRQ524387 WBM524387 WLI524387 WVE524387 F589923 IS589923 SO589923 ACK589923 AMG589923 AWC589923 BFY589923 BPU589923 BZQ589923 CJM589923 CTI589923 DDE589923 DNA589923 DWW589923 EGS589923 EQO589923 FAK589923 FKG589923 FUC589923 GDY589923 GNU589923 GXQ589923 HHM589923 HRI589923 IBE589923 ILA589923 IUW589923 JES589923 JOO589923 JYK589923 KIG589923 KSC589923 LBY589923 LLU589923 LVQ589923 MFM589923 MPI589923 MZE589923 NJA589923 NSW589923 OCS589923 OMO589923 OWK589923 PGG589923 PQC589923 PZY589923 QJU589923 QTQ589923 RDM589923 RNI589923 RXE589923 SHA589923 SQW589923 TAS589923 TKO589923 TUK589923 UEG589923 UOC589923 UXY589923 VHU589923 VRQ589923 WBM589923 WLI589923 WVE589923 F655459 IS655459 SO655459 ACK655459 AMG655459 AWC655459 BFY655459 BPU655459 BZQ655459 CJM655459 CTI655459 DDE655459 DNA655459 DWW655459 EGS655459 EQO655459 FAK655459 FKG655459 FUC655459 GDY655459 GNU655459 GXQ655459 HHM655459 HRI655459 IBE655459 ILA655459 IUW655459 JES655459 JOO655459 JYK655459 KIG655459 KSC655459 LBY655459 LLU655459 LVQ655459 MFM655459 MPI655459 MZE655459 NJA655459 NSW655459 OCS655459 OMO655459 OWK655459 PGG655459 PQC655459 PZY655459 QJU655459 QTQ655459 RDM655459 RNI655459 RXE655459 SHA655459 SQW655459 TAS655459 TKO655459 TUK655459 UEG655459 UOC655459 UXY655459 VHU655459 VRQ655459 WBM655459 WLI655459 WVE655459 F720995 IS720995 SO720995 ACK720995 AMG720995 AWC720995 BFY720995 BPU720995 BZQ720995 CJM720995 CTI720995 DDE720995 DNA720995 DWW720995 EGS720995 EQO720995 FAK720995 FKG720995 FUC720995 GDY720995 GNU720995 GXQ720995 HHM720995 HRI720995 IBE720995 ILA720995 IUW720995 JES720995 JOO720995 JYK720995 KIG720995 KSC720995 LBY720995 LLU720995 LVQ720995 MFM720995 MPI720995 MZE720995 NJA720995 NSW720995 OCS720995 OMO720995 OWK720995 PGG720995 PQC720995 PZY720995 QJU720995 QTQ720995 RDM720995 RNI720995 RXE720995 SHA720995 SQW720995 TAS720995 TKO720995 TUK720995 UEG720995 UOC720995 UXY720995 VHU720995 VRQ720995 WBM720995 WLI720995 WVE720995 F786531 IS786531 SO786531 ACK786531 AMG786531 AWC786531 BFY786531 BPU786531 BZQ786531 CJM786531 CTI786531 DDE786531 DNA786531 DWW786531 EGS786531 EQO786531 FAK786531 FKG786531 FUC786531 GDY786531 GNU786531 GXQ786531 HHM786531 HRI786531 IBE786531 ILA786531 IUW786531 JES786531 JOO786531 JYK786531 KIG786531 KSC786531 LBY786531 LLU786531 LVQ786531 MFM786531 MPI786531 MZE786531 NJA786531 NSW786531 OCS786531 OMO786531 OWK786531 PGG786531 PQC786531 PZY786531 QJU786531 QTQ786531 RDM786531 RNI786531 RXE786531 SHA786531 SQW786531 TAS786531 TKO786531 TUK786531 UEG786531 UOC786531 UXY786531 VHU786531 VRQ786531 WBM786531 WLI786531 WVE786531 F852067 IS852067 SO852067 ACK852067 AMG852067 AWC852067 BFY852067 BPU852067 BZQ852067 CJM852067 CTI852067 DDE852067 DNA852067 DWW852067 EGS852067 EQO852067 FAK852067 FKG852067 FUC852067 GDY852067 GNU852067 GXQ852067 HHM852067 HRI852067 IBE852067 ILA852067 IUW852067 JES852067 JOO852067 JYK852067 KIG852067 KSC852067 LBY852067 LLU852067 LVQ852067 MFM852067 MPI852067 MZE852067 NJA852067 NSW852067 OCS852067 OMO852067 OWK852067 PGG852067 PQC852067 PZY852067 QJU852067 QTQ852067 RDM852067 RNI852067 RXE852067 SHA852067 SQW852067 TAS852067 TKO852067 TUK852067 UEG852067 UOC852067 UXY852067 VHU852067 VRQ852067 WBM852067 WLI852067 WVE852067 F917603 IS917603 SO917603 ACK917603 AMG917603 AWC917603 BFY917603 BPU917603 BZQ917603 CJM917603 CTI917603 DDE917603 DNA917603 DWW917603 EGS917603 EQO917603 FAK917603 FKG917603 FUC917603 GDY917603 GNU917603 GXQ917603 HHM917603 HRI917603 IBE917603 ILA917603 IUW917603 JES917603 JOO917603 JYK917603 KIG917603 KSC917603 LBY917603 LLU917603 LVQ917603 MFM917603 MPI917603 MZE917603 NJA917603 NSW917603 OCS917603 OMO917603 OWK917603 PGG917603 PQC917603 PZY917603 QJU917603 QTQ917603 RDM917603 RNI917603 RXE917603 SHA917603 SQW917603 TAS917603 TKO917603 TUK917603 UEG917603 UOC917603 UXY917603 VHU917603 VRQ917603 WBM917603 WLI917603 WVE917603 F983139 IS983139 SO983139 ACK983139 AMG983139 AWC983139 BFY983139 BPU983139 BZQ983139 CJM983139 CTI983139 DDE983139 DNA983139 DWW983139 EGS983139 EQO983139 FAK983139 FKG983139 FUC983139 GDY983139 GNU983139 GXQ983139 HHM983139 HRI983139 IBE983139 ILA983139 IUW983139 JES983139 JOO983139 JYK983139 KIG983139 KSC983139 LBY983139 LLU983139 LVQ983139 MFM983139 MPI983139 MZE983139 NJA983139 NSW983139 OCS983139 OMO983139 OWK983139 PGG983139 PQC983139 PZY983139 QJU983139 QTQ983139 RDM983139 RNI983139 RXE983139 SHA983139 SQW983139 TAS983139 TKO983139 TUK983139 UEG983139 UOC983139 UXY983139 VHU983139 VRQ983139 WBM983139 WLI983139 WVE983139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F131099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F196635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F262171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F327707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F393243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F458779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F524315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F589851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F655387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F720923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F786459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F851995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F917531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F983067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WVE983067 F99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F65637 IS65637 SO65637 ACK65637 AMG65637 AWC65637 BFY65637 BPU65637 BZQ65637 CJM65637 CTI65637 DDE65637 DNA65637 DWW65637 EGS65637 EQO65637 FAK65637 FKG65637 FUC65637 GDY65637 GNU65637 GXQ65637 HHM65637 HRI65637 IBE65637 ILA65637 IUW65637 JES65637 JOO65637 JYK65637 KIG65637 KSC65637 LBY65637 LLU65637 LVQ65637 MFM65637 MPI65637 MZE65637 NJA65637 NSW65637 OCS65637 OMO65637 OWK65637 PGG65637 PQC65637 PZY65637 QJU65637 QTQ65637 RDM65637 RNI65637 RXE65637 SHA65637 SQW65637 TAS65637 TKO65637 TUK65637 UEG65637 UOC65637 UXY65637 VHU65637 VRQ65637 WBM65637 WLI65637 WVE65637 F131173 IS131173 SO131173 ACK131173 AMG131173 AWC131173 BFY131173 BPU131173 BZQ131173 CJM131173 CTI131173 DDE131173 DNA131173 DWW131173 EGS131173 EQO131173 FAK131173 FKG131173 FUC131173 GDY131173 GNU131173 GXQ131173 HHM131173 HRI131173 IBE131173 ILA131173 IUW131173 JES131173 JOO131173 JYK131173 KIG131173 KSC131173 LBY131173 LLU131173 LVQ131173 MFM131173 MPI131173 MZE131173 NJA131173 NSW131173 OCS131173 OMO131173 OWK131173 PGG131173 PQC131173 PZY131173 QJU131173 QTQ131173 RDM131173 RNI131173 RXE131173 SHA131173 SQW131173 TAS131173 TKO131173 TUK131173 UEG131173 UOC131173 UXY131173 VHU131173 VRQ131173 WBM131173 WLI131173 WVE131173 F196709 IS196709 SO196709 ACK196709 AMG196709 AWC196709 BFY196709 BPU196709 BZQ196709 CJM196709 CTI196709 DDE196709 DNA196709 DWW196709 EGS196709 EQO196709 FAK196709 FKG196709 FUC196709 GDY196709 GNU196709 GXQ196709 HHM196709 HRI196709 IBE196709 ILA196709 IUW196709 JES196709 JOO196709 JYK196709 KIG196709 KSC196709 LBY196709 LLU196709 LVQ196709 MFM196709 MPI196709 MZE196709 NJA196709 NSW196709 OCS196709 OMO196709 OWK196709 PGG196709 PQC196709 PZY196709 QJU196709 QTQ196709 RDM196709 RNI196709 RXE196709 SHA196709 SQW196709 TAS196709 TKO196709 TUK196709 UEG196709 UOC196709 UXY196709 VHU196709 VRQ196709 WBM196709 WLI196709 WVE196709 F262245 IS262245 SO262245 ACK262245 AMG262245 AWC262245 BFY262245 BPU262245 BZQ262245 CJM262245 CTI262245 DDE262245 DNA262245 DWW262245 EGS262245 EQO262245 FAK262245 FKG262245 FUC262245 GDY262245 GNU262245 GXQ262245 HHM262245 HRI262245 IBE262245 ILA262245 IUW262245 JES262245 JOO262245 JYK262245 KIG262245 KSC262245 LBY262245 LLU262245 LVQ262245 MFM262245 MPI262245 MZE262245 NJA262245 NSW262245 OCS262245 OMO262245 OWK262245 PGG262245 PQC262245 PZY262245 QJU262245 QTQ262245 RDM262245 RNI262245 RXE262245 SHA262245 SQW262245 TAS262245 TKO262245 TUK262245 UEG262245 UOC262245 UXY262245 VHU262245 VRQ262245 WBM262245 WLI262245 WVE262245 F327781 IS327781 SO327781 ACK327781 AMG327781 AWC327781 BFY327781 BPU327781 BZQ327781 CJM327781 CTI327781 DDE327781 DNA327781 DWW327781 EGS327781 EQO327781 FAK327781 FKG327781 FUC327781 GDY327781 GNU327781 GXQ327781 HHM327781 HRI327781 IBE327781 ILA327781 IUW327781 JES327781 JOO327781 JYK327781 KIG327781 KSC327781 LBY327781 LLU327781 LVQ327781 MFM327781 MPI327781 MZE327781 NJA327781 NSW327781 OCS327781 OMO327781 OWK327781 PGG327781 PQC327781 PZY327781 QJU327781 QTQ327781 RDM327781 RNI327781 RXE327781 SHA327781 SQW327781 TAS327781 TKO327781 TUK327781 UEG327781 UOC327781 UXY327781 VHU327781 VRQ327781 WBM327781 WLI327781 WVE327781 F393317 IS393317 SO393317 ACK393317 AMG393317 AWC393317 BFY393317 BPU393317 BZQ393317 CJM393317 CTI393317 DDE393317 DNA393317 DWW393317 EGS393317 EQO393317 FAK393317 FKG393317 FUC393317 GDY393317 GNU393317 GXQ393317 HHM393317 HRI393317 IBE393317 ILA393317 IUW393317 JES393317 JOO393317 JYK393317 KIG393317 KSC393317 LBY393317 LLU393317 LVQ393317 MFM393317 MPI393317 MZE393317 NJA393317 NSW393317 OCS393317 OMO393317 OWK393317 PGG393317 PQC393317 PZY393317 QJU393317 QTQ393317 RDM393317 RNI393317 RXE393317 SHA393317 SQW393317 TAS393317 TKO393317 TUK393317 UEG393317 UOC393317 UXY393317 VHU393317 VRQ393317 WBM393317 WLI393317 WVE393317 F458853 IS458853 SO458853 ACK458853 AMG458853 AWC458853 BFY458853 BPU458853 BZQ458853 CJM458853 CTI458853 DDE458853 DNA458853 DWW458853 EGS458853 EQO458853 FAK458853 FKG458853 FUC458853 GDY458853 GNU458853 GXQ458853 HHM458853 HRI458853 IBE458853 ILA458853 IUW458853 JES458853 JOO458853 JYK458853 KIG458853 KSC458853 LBY458853 LLU458853 LVQ458853 MFM458853 MPI458853 MZE458853 NJA458853 NSW458853 OCS458853 OMO458853 OWK458853 PGG458853 PQC458853 PZY458853 QJU458853 QTQ458853 RDM458853 RNI458853 RXE458853 SHA458853 SQW458853 TAS458853 TKO458853 TUK458853 UEG458853 UOC458853 UXY458853 VHU458853 VRQ458853 WBM458853 WLI458853 WVE458853 F524389 IS524389 SO524389 ACK524389 AMG524389 AWC524389 BFY524389 BPU524389 BZQ524389 CJM524389 CTI524389 DDE524389 DNA524389 DWW524389 EGS524389 EQO524389 FAK524389 FKG524389 FUC524389 GDY524389 GNU524389 GXQ524389 HHM524389 HRI524389 IBE524389 ILA524389 IUW524389 JES524389 JOO524389 JYK524389 KIG524389 KSC524389 LBY524389 LLU524389 LVQ524389 MFM524389 MPI524389 MZE524389 NJA524389 NSW524389 OCS524389 OMO524389 OWK524389 PGG524389 PQC524389 PZY524389 QJU524389 QTQ524389 RDM524389 RNI524389 RXE524389 SHA524389 SQW524389 TAS524389 TKO524389 TUK524389 UEG524389 UOC524389 UXY524389 VHU524389 VRQ524389 WBM524389 WLI524389 WVE524389 F589925 IS589925 SO589925 ACK589925 AMG589925 AWC589925 BFY589925 BPU589925 BZQ589925 CJM589925 CTI589925 DDE589925 DNA589925 DWW589925 EGS589925 EQO589925 FAK589925 FKG589925 FUC589925 GDY589925 GNU589925 GXQ589925 HHM589925 HRI589925 IBE589925 ILA589925 IUW589925 JES589925 JOO589925 JYK589925 KIG589925 KSC589925 LBY589925 LLU589925 LVQ589925 MFM589925 MPI589925 MZE589925 NJA589925 NSW589925 OCS589925 OMO589925 OWK589925 PGG589925 PQC589925 PZY589925 QJU589925 QTQ589925 RDM589925 RNI589925 RXE589925 SHA589925 SQW589925 TAS589925 TKO589925 TUK589925 UEG589925 UOC589925 UXY589925 VHU589925 VRQ589925 WBM589925 WLI589925 WVE589925 F655461 IS655461 SO655461 ACK655461 AMG655461 AWC655461 BFY655461 BPU655461 BZQ655461 CJM655461 CTI655461 DDE655461 DNA655461 DWW655461 EGS655461 EQO655461 FAK655461 FKG655461 FUC655461 GDY655461 GNU655461 GXQ655461 HHM655461 HRI655461 IBE655461 ILA655461 IUW655461 JES655461 JOO655461 JYK655461 KIG655461 KSC655461 LBY655461 LLU655461 LVQ655461 MFM655461 MPI655461 MZE655461 NJA655461 NSW655461 OCS655461 OMO655461 OWK655461 PGG655461 PQC655461 PZY655461 QJU655461 QTQ655461 RDM655461 RNI655461 RXE655461 SHA655461 SQW655461 TAS655461 TKO655461 TUK655461 UEG655461 UOC655461 UXY655461 VHU655461 VRQ655461 WBM655461 WLI655461 WVE655461 F720997 IS720997 SO720997 ACK720997 AMG720997 AWC720997 BFY720997 BPU720997 BZQ720997 CJM720997 CTI720997 DDE720997 DNA720997 DWW720997 EGS720997 EQO720997 FAK720997 FKG720997 FUC720997 GDY720997 GNU720997 GXQ720997 HHM720997 HRI720997 IBE720997 ILA720997 IUW720997 JES720997 JOO720997 JYK720997 KIG720997 KSC720997 LBY720997 LLU720997 LVQ720997 MFM720997 MPI720997 MZE720997 NJA720997 NSW720997 OCS720997 OMO720997 OWK720997 PGG720997 PQC720997 PZY720997 QJU720997 QTQ720997 RDM720997 RNI720997 RXE720997 SHA720997 SQW720997 TAS720997 TKO720997 TUK720997 UEG720997 UOC720997 UXY720997 VHU720997 VRQ720997 WBM720997 WLI720997 WVE720997 F786533 IS786533 SO786533 ACK786533 AMG786533 AWC786533 BFY786533 BPU786533 BZQ786533 CJM786533 CTI786533 DDE786533 DNA786533 DWW786533 EGS786533 EQO786533 FAK786533 FKG786533 FUC786533 GDY786533 GNU786533 GXQ786533 HHM786533 HRI786533 IBE786533 ILA786533 IUW786533 JES786533 JOO786533 JYK786533 KIG786533 KSC786533 LBY786533 LLU786533 LVQ786533 MFM786533 MPI786533 MZE786533 NJA786533 NSW786533 OCS786533 OMO786533 OWK786533 PGG786533 PQC786533 PZY786533 QJU786533 QTQ786533 RDM786533 RNI786533 RXE786533 SHA786533 SQW786533 TAS786533 TKO786533 TUK786533 UEG786533 UOC786533 UXY786533 VHU786533 VRQ786533 WBM786533 WLI786533 WVE786533 F852069 IS852069 SO852069 ACK852069 AMG852069 AWC852069 BFY852069 BPU852069 BZQ852069 CJM852069 CTI852069 DDE852069 DNA852069 DWW852069 EGS852069 EQO852069 FAK852069 FKG852069 FUC852069 GDY852069 GNU852069 GXQ852069 HHM852069 HRI852069 IBE852069 ILA852069 IUW852069 JES852069 JOO852069 JYK852069 KIG852069 KSC852069 LBY852069 LLU852069 LVQ852069 MFM852069 MPI852069 MZE852069 NJA852069 NSW852069 OCS852069 OMO852069 OWK852069 PGG852069 PQC852069 PZY852069 QJU852069 QTQ852069 RDM852069 RNI852069 RXE852069 SHA852069 SQW852069 TAS852069 TKO852069 TUK852069 UEG852069 UOC852069 UXY852069 VHU852069 VRQ852069 WBM852069 WLI852069 WVE852069 F917605 IS917605 SO917605 ACK917605 AMG917605 AWC917605 BFY917605 BPU917605 BZQ917605 CJM917605 CTI917605 DDE917605 DNA917605 DWW917605 EGS917605 EQO917605 FAK917605 FKG917605 FUC917605 GDY917605 GNU917605 GXQ917605 HHM917605 HRI917605 IBE917605 ILA917605 IUW917605 JES917605 JOO917605 JYK917605 KIG917605 KSC917605 LBY917605 LLU917605 LVQ917605 MFM917605 MPI917605 MZE917605 NJA917605 NSW917605 OCS917605 OMO917605 OWK917605 PGG917605 PQC917605 PZY917605 QJU917605 QTQ917605 RDM917605 RNI917605 RXE917605 SHA917605 SQW917605 TAS917605 TKO917605 TUK917605 UEG917605 UOC917605 UXY917605 VHU917605 VRQ917605 WBM917605 WLI917605 WVE917605 F983141 IS983141 SO983141 ACK983141 AMG983141 AWC983141 BFY983141 BPU983141 BZQ983141 CJM983141 CTI983141 DDE983141 DNA983141 DWW983141 EGS983141 EQO983141 FAK983141 FKG983141 FUC983141 GDY983141 GNU983141 GXQ983141 HHM983141 HRI983141 IBE983141 ILA983141 IUW983141 JES983141 JOO983141 JYK983141 KIG983141 KSC983141 LBY983141 LLU983141 LVQ983141 MFM983141 MPI983141 MZE983141 NJA983141 NSW983141 OCS983141 OMO983141 OWK983141 PGG983141 PQC983141 PZY983141 QJU983141 QTQ983141 RDM983141 RNI983141 RXE983141 SHA983141 SQW983141 TAS983141 TKO983141 TUK983141 UEG983141 UOC983141 UXY983141 VHU983141 VRQ983141 WBM983141 WLI983141 WVE983141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F65633 IS65633 SO65633 ACK65633 AMG65633 AWC65633 BFY65633 BPU65633 BZQ65633 CJM65633 CTI65633 DDE65633 DNA65633 DWW65633 EGS65633 EQO65633 FAK65633 FKG65633 FUC65633 GDY65633 GNU65633 GXQ65633 HHM65633 HRI65633 IBE65633 ILA65633 IUW65633 JES65633 JOO65633 JYK65633 KIG65633 KSC65633 LBY65633 LLU65633 LVQ65633 MFM65633 MPI65633 MZE65633 NJA65633 NSW65633 OCS65633 OMO65633 OWK65633 PGG65633 PQC65633 PZY65633 QJU65633 QTQ65633 RDM65633 RNI65633 RXE65633 SHA65633 SQW65633 TAS65633 TKO65633 TUK65633 UEG65633 UOC65633 UXY65633 VHU65633 VRQ65633 WBM65633 WLI65633 WVE65633 F131169 IS131169 SO131169 ACK131169 AMG131169 AWC131169 BFY131169 BPU131169 BZQ131169 CJM131169 CTI131169 DDE131169 DNA131169 DWW131169 EGS131169 EQO131169 FAK131169 FKG131169 FUC131169 GDY131169 GNU131169 GXQ131169 HHM131169 HRI131169 IBE131169 ILA131169 IUW131169 JES131169 JOO131169 JYK131169 KIG131169 KSC131169 LBY131169 LLU131169 LVQ131169 MFM131169 MPI131169 MZE131169 NJA131169 NSW131169 OCS131169 OMO131169 OWK131169 PGG131169 PQC131169 PZY131169 QJU131169 QTQ131169 RDM131169 RNI131169 RXE131169 SHA131169 SQW131169 TAS131169 TKO131169 TUK131169 UEG131169 UOC131169 UXY131169 VHU131169 VRQ131169 WBM131169 WLI131169 WVE131169 F196705 IS196705 SO196705 ACK196705 AMG196705 AWC196705 BFY196705 BPU196705 BZQ196705 CJM196705 CTI196705 DDE196705 DNA196705 DWW196705 EGS196705 EQO196705 FAK196705 FKG196705 FUC196705 GDY196705 GNU196705 GXQ196705 HHM196705 HRI196705 IBE196705 ILA196705 IUW196705 JES196705 JOO196705 JYK196705 KIG196705 KSC196705 LBY196705 LLU196705 LVQ196705 MFM196705 MPI196705 MZE196705 NJA196705 NSW196705 OCS196705 OMO196705 OWK196705 PGG196705 PQC196705 PZY196705 QJU196705 QTQ196705 RDM196705 RNI196705 RXE196705 SHA196705 SQW196705 TAS196705 TKO196705 TUK196705 UEG196705 UOC196705 UXY196705 VHU196705 VRQ196705 WBM196705 WLI196705 WVE196705 F262241 IS262241 SO262241 ACK262241 AMG262241 AWC262241 BFY262241 BPU262241 BZQ262241 CJM262241 CTI262241 DDE262241 DNA262241 DWW262241 EGS262241 EQO262241 FAK262241 FKG262241 FUC262241 GDY262241 GNU262241 GXQ262241 HHM262241 HRI262241 IBE262241 ILA262241 IUW262241 JES262241 JOO262241 JYK262241 KIG262241 KSC262241 LBY262241 LLU262241 LVQ262241 MFM262241 MPI262241 MZE262241 NJA262241 NSW262241 OCS262241 OMO262241 OWK262241 PGG262241 PQC262241 PZY262241 QJU262241 QTQ262241 RDM262241 RNI262241 RXE262241 SHA262241 SQW262241 TAS262241 TKO262241 TUK262241 UEG262241 UOC262241 UXY262241 VHU262241 VRQ262241 WBM262241 WLI262241 WVE262241 F327777 IS327777 SO327777 ACK327777 AMG327777 AWC327777 BFY327777 BPU327777 BZQ327777 CJM327777 CTI327777 DDE327777 DNA327777 DWW327777 EGS327777 EQO327777 FAK327777 FKG327777 FUC327777 GDY327777 GNU327777 GXQ327777 HHM327777 HRI327777 IBE327777 ILA327777 IUW327777 JES327777 JOO327777 JYK327777 KIG327777 KSC327777 LBY327777 LLU327777 LVQ327777 MFM327777 MPI327777 MZE327777 NJA327777 NSW327777 OCS327777 OMO327777 OWK327777 PGG327777 PQC327777 PZY327777 QJU327777 QTQ327777 RDM327777 RNI327777 RXE327777 SHA327777 SQW327777 TAS327777 TKO327777 TUK327777 UEG327777 UOC327777 UXY327777 VHU327777 VRQ327777 WBM327777 WLI327777 WVE327777 F393313 IS393313 SO393313 ACK393313 AMG393313 AWC393313 BFY393313 BPU393313 BZQ393313 CJM393313 CTI393313 DDE393313 DNA393313 DWW393313 EGS393313 EQO393313 FAK393313 FKG393313 FUC393313 GDY393313 GNU393313 GXQ393313 HHM393313 HRI393313 IBE393313 ILA393313 IUW393313 JES393313 JOO393313 JYK393313 KIG393313 KSC393313 LBY393313 LLU393313 LVQ393313 MFM393313 MPI393313 MZE393313 NJA393313 NSW393313 OCS393313 OMO393313 OWK393313 PGG393313 PQC393313 PZY393313 QJU393313 QTQ393313 RDM393313 RNI393313 RXE393313 SHA393313 SQW393313 TAS393313 TKO393313 TUK393313 UEG393313 UOC393313 UXY393313 VHU393313 VRQ393313 WBM393313 WLI393313 WVE393313 F458849 IS458849 SO458849 ACK458849 AMG458849 AWC458849 BFY458849 BPU458849 BZQ458849 CJM458849 CTI458849 DDE458849 DNA458849 DWW458849 EGS458849 EQO458849 FAK458849 FKG458849 FUC458849 GDY458849 GNU458849 GXQ458849 HHM458849 HRI458849 IBE458849 ILA458849 IUW458849 JES458849 JOO458849 JYK458849 KIG458849 KSC458849 LBY458849 LLU458849 LVQ458849 MFM458849 MPI458849 MZE458849 NJA458849 NSW458849 OCS458849 OMO458849 OWK458849 PGG458849 PQC458849 PZY458849 QJU458849 QTQ458849 RDM458849 RNI458849 RXE458849 SHA458849 SQW458849 TAS458849 TKO458849 TUK458849 UEG458849 UOC458849 UXY458849 VHU458849 VRQ458849 WBM458849 WLI458849 WVE458849 F524385 IS524385 SO524385 ACK524385 AMG524385 AWC524385 BFY524385 BPU524385 BZQ524385 CJM524385 CTI524385 DDE524385 DNA524385 DWW524385 EGS524385 EQO524385 FAK524385 FKG524385 FUC524385 GDY524385 GNU524385 GXQ524385 HHM524385 HRI524385 IBE524385 ILA524385 IUW524385 JES524385 JOO524385 JYK524385 KIG524385 KSC524385 LBY524385 LLU524385 LVQ524385 MFM524385 MPI524385 MZE524385 NJA524385 NSW524385 OCS524385 OMO524385 OWK524385 PGG524385 PQC524385 PZY524385 QJU524385 QTQ524385 RDM524385 RNI524385 RXE524385 SHA524385 SQW524385 TAS524385 TKO524385 TUK524385 UEG524385 UOC524385 UXY524385 VHU524385 VRQ524385 WBM524385 WLI524385 WVE524385 F589921 IS589921 SO589921 ACK589921 AMG589921 AWC589921 BFY589921 BPU589921 BZQ589921 CJM589921 CTI589921 DDE589921 DNA589921 DWW589921 EGS589921 EQO589921 FAK589921 FKG589921 FUC589921 GDY589921 GNU589921 GXQ589921 HHM589921 HRI589921 IBE589921 ILA589921 IUW589921 JES589921 JOO589921 JYK589921 KIG589921 KSC589921 LBY589921 LLU589921 LVQ589921 MFM589921 MPI589921 MZE589921 NJA589921 NSW589921 OCS589921 OMO589921 OWK589921 PGG589921 PQC589921 PZY589921 QJU589921 QTQ589921 RDM589921 RNI589921 RXE589921 SHA589921 SQW589921 TAS589921 TKO589921 TUK589921 UEG589921 UOC589921 UXY589921 VHU589921 VRQ589921 WBM589921 WLI589921 WVE589921 F655457 IS655457 SO655457 ACK655457 AMG655457 AWC655457 BFY655457 BPU655457 BZQ655457 CJM655457 CTI655457 DDE655457 DNA655457 DWW655457 EGS655457 EQO655457 FAK655457 FKG655457 FUC655457 GDY655457 GNU655457 GXQ655457 HHM655457 HRI655457 IBE655457 ILA655457 IUW655457 JES655457 JOO655457 JYK655457 KIG655457 KSC655457 LBY655457 LLU655457 LVQ655457 MFM655457 MPI655457 MZE655457 NJA655457 NSW655457 OCS655457 OMO655457 OWK655457 PGG655457 PQC655457 PZY655457 QJU655457 QTQ655457 RDM655457 RNI655457 RXE655457 SHA655457 SQW655457 TAS655457 TKO655457 TUK655457 UEG655457 UOC655457 UXY655457 VHU655457 VRQ655457 WBM655457 WLI655457 WVE655457 F720993 IS720993 SO720993 ACK720993 AMG720993 AWC720993 BFY720993 BPU720993 BZQ720993 CJM720993 CTI720993 DDE720993 DNA720993 DWW720993 EGS720993 EQO720993 FAK720993 FKG720993 FUC720993 GDY720993 GNU720993 GXQ720993 HHM720993 HRI720993 IBE720993 ILA720993 IUW720993 JES720993 JOO720993 JYK720993 KIG720993 KSC720993 LBY720993 LLU720993 LVQ720993 MFM720993 MPI720993 MZE720993 NJA720993 NSW720993 OCS720993 OMO720993 OWK720993 PGG720993 PQC720993 PZY720993 QJU720993 QTQ720993 RDM720993 RNI720993 RXE720993 SHA720993 SQW720993 TAS720993 TKO720993 TUK720993 UEG720993 UOC720993 UXY720993 VHU720993 VRQ720993 WBM720993 WLI720993 WVE720993 F786529 IS786529 SO786529 ACK786529 AMG786529 AWC786529 BFY786529 BPU786529 BZQ786529 CJM786529 CTI786529 DDE786529 DNA786529 DWW786529 EGS786529 EQO786529 FAK786529 FKG786529 FUC786529 GDY786529 GNU786529 GXQ786529 HHM786529 HRI786529 IBE786529 ILA786529 IUW786529 JES786529 JOO786529 JYK786529 KIG786529 KSC786529 LBY786529 LLU786529 LVQ786529 MFM786529 MPI786529 MZE786529 NJA786529 NSW786529 OCS786529 OMO786529 OWK786529 PGG786529 PQC786529 PZY786529 QJU786529 QTQ786529 RDM786529 RNI786529 RXE786529 SHA786529 SQW786529 TAS786529 TKO786529 TUK786529 UEG786529 UOC786529 UXY786529 VHU786529 VRQ786529 WBM786529 WLI786529 WVE786529 F852065 IS852065 SO852065 ACK852065 AMG852065 AWC852065 BFY852065 BPU852065 BZQ852065 CJM852065 CTI852065 DDE852065 DNA852065 DWW852065 EGS852065 EQO852065 FAK852065 FKG852065 FUC852065 GDY852065 GNU852065 GXQ852065 HHM852065 HRI852065 IBE852065 ILA852065 IUW852065 JES852065 JOO852065 JYK852065 KIG852065 KSC852065 LBY852065 LLU852065 LVQ852065 MFM852065 MPI852065 MZE852065 NJA852065 NSW852065 OCS852065 OMO852065 OWK852065 PGG852065 PQC852065 PZY852065 QJU852065 QTQ852065 RDM852065 RNI852065 RXE852065 SHA852065 SQW852065 TAS852065 TKO852065 TUK852065 UEG852065 UOC852065 UXY852065 VHU852065 VRQ852065 WBM852065 WLI852065 WVE852065 F917601 IS917601 SO917601 ACK917601 AMG917601 AWC917601 BFY917601 BPU917601 BZQ917601 CJM917601 CTI917601 DDE917601 DNA917601 DWW917601 EGS917601 EQO917601 FAK917601 FKG917601 FUC917601 GDY917601 GNU917601 GXQ917601 HHM917601 HRI917601 IBE917601 ILA917601 IUW917601 JES917601 JOO917601 JYK917601 KIG917601 KSC917601 LBY917601 LLU917601 LVQ917601 MFM917601 MPI917601 MZE917601 NJA917601 NSW917601 OCS917601 OMO917601 OWK917601 PGG917601 PQC917601 PZY917601 QJU917601 QTQ917601 RDM917601 RNI917601 RXE917601 SHA917601 SQW917601 TAS917601 TKO917601 TUK917601 UEG917601 UOC917601 UXY917601 VHU917601 VRQ917601 WBM917601 WLI917601 WVE917601 F983137 IS983137 SO983137 ACK983137 AMG983137 AWC983137 BFY983137 BPU983137 BZQ983137 CJM983137 CTI983137 DDE983137 DNA983137 DWW983137 EGS983137 EQO983137 FAK983137 FKG983137 FUC983137 GDY983137 GNU983137 GXQ983137 HHM983137 HRI983137 IBE983137 ILA983137 IUW983137 JES983137 JOO983137 JYK983137 KIG983137 KSC983137 LBY983137 LLU983137 LVQ983137 MFM983137 MPI983137 MZE983137 NJA983137 NSW983137 OCS983137 OMO983137 OWK983137 PGG983137 PQC983137 PZY983137 QJU983137 QTQ983137 RDM983137 RNI983137 RXE983137 SHA983137 SQW983137 TAS983137 TKO983137 TUK983137 UEG983137 UOC983137 UXY983137 VHU983137 VRQ983137 WBM983137 WLI983137 WVE983137 F31:F33 IS31:IS33 SO31:SO33 ACK31:ACK33 AMG31:AMG33 AWC31:AWC33 BFY31:BFY33 BPU31:BPU33 BZQ31:BZQ33 CJM31:CJM33 CTI31:CTI33 DDE31:DDE33 DNA31:DNA33 DWW31:DWW33 EGS31:EGS33 EQO31:EQO33 FAK31:FAK33 FKG31:FKG33 FUC31:FUC33 GDY31:GDY33 GNU31:GNU33 GXQ31:GXQ33 HHM31:HHM33 HRI31:HRI33 IBE31:IBE33 ILA31:ILA33 IUW31:IUW33 JES31:JES33 JOO31:JOO33 JYK31:JYK33 KIG31:KIG33 KSC31:KSC33 LBY31:LBY33 LLU31:LLU33 LVQ31:LVQ33 MFM31:MFM33 MPI31:MPI33 MZE31:MZE33 NJA31:NJA33 NSW31:NSW33 OCS31:OCS33 OMO31:OMO33 OWK31:OWK33 PGG31:PGG33 PQC31:PQC33 PZY31:PZY33 QJU31:QJU33 QTQ31:QTQ33 RDM31:RDM33 RNI31:RNI33 RXE31:RXE33 SHA31:SHA33 SQW31:SQW33 TAS31:TAS33 TKO31:TKO33 TUK31:TUK33 UEG31:UEG33 UOC31:UOC33 UXY31:UXY33 VHU31:VHU33 VRQ31:VRQ33 WBM31:WBM33 WLI31:WLI33 WVE31:WVE33 F65571:F65573 IS65571:IS65573 SO65571:SO65573 ACK65571:ACK65573 AMG65571:AMG65573 AWC65571:AWC65573 BFY65571:BFY65573 BPU65571:BPU65573 BZQ65571:BZQ65573 CJM65571:CJM65573 CTI65571:CTI65573 DDE65571:DDE65573 DNA65571:DNA65573 DWW65571:DWW65573 EGS65571:EGS65573 EQO65571:EQO65573 FAK65571:FAK65573 FKG65571:FKG65573 FUC65571:FUC65573 GDY65571:GDY65573 GNU65571:GNU65573 GXQ65571:GXQ65573 HHM65571:HHM65573 HRI65571:HRI65573 IBE65571:IBE65573 ILA65571:ILA65573 IUW65571:IUW65573 JES65571:JES65573 JOO65571:JOO65573 JYK65571:JYK65573 KIG65571:KIG65573 KSC65571:KSC65573 LBY65571:LBY65573 LLU65571:LLU65573 LVQ65571:LVQ65573 MFM65571:MFM65573 MPI65571:MPI65573 MZE65571:MZE65573 NJA65571:NJA65573 NSW65571:NSW65573 OCS65571:OCS65573 OMO65571:OMO65573 OWK65571:OWK65573 PGG65571:PGG65573 PQC65571:PQC65573 PZY65571:PZY65573 QJU65571:QJU65573 QTQ65571:QTQ65573 RDM65571:RDM65573 RNI65571:RNI65573 RXE65571:RXE65573 SHA65571:SHA65573 SQW65571:SQW65573 TAS65571:TAS65573 TKO65571:TKO65573 TUK65571:TUK65573 UEG65571:UEG65573 UOC65571:UOC65573 UXY65571:UXY65573 VHU65571:VHU65573 VRQ65571:VRQ65573 WBM65571:WBM65573 WLI65571:WLI65573 WVE65571:WVE65573 F131107:F131109 IS131107:IS131109 SO131107:SO131109 ACK131107:ACK131109 AMG131107:AMG131109 AWC131107:AWC131109 BFY131107:BFY131109 BPU131107:BPU131109 BZQ131107:BZQ131109 CJM131107:CJM131109 CTI131107:CTI131109 DDE131107:DDE131109 DNA131107:DNA131109 DWW131107:DWW131109 EGS131107:EGS131109 EQO131107:EQO131109 FAK131107:FAK131109 FKG131107:FKG131109 FUC131107:FUC131109 GDY131107:GDY131109 GNU131107:GNU131109 GXQ131107:GXQ131109 HHM131107:HHM131109 HRI131107:HRI131109 IBE131107:IBE131109 ILA131107:ILA131109 IUW131107:IUW131109 JES131107:JES131109 JOO131107:JOO131109 JYK131107:JYK131109 KIG131107:KIG131109 KSC131107:KSC131109 LBY131107:LBY131109 LLU131107:LLU131109 LVQ131107:LVQ131109 MFM131107:MFM131109 MPI131107:MPI131109 MZE131107:MZE131109 NJA131107:NJA131109 NSW131107:NSW131109 OCS131107:OCS131109 OMO131107:OMO131109 OWK131107:OWK131109 PGG131107:PGG131109 PQC131107:PQC131109 PZY131107:PZY131109 QJU131107:QJU131109 QTQ131107:QTQ131109 RDM131107:RDM131109 RNI131107:RNI131109 RXE131107:RXE131109 SHA131107:SHA131109 SQW131107:SQW131109 TAS131107:TAS131109 TKO131107:TKO131109 TUK131107:TUK131109 UEG131107:UEG131109 UOC131107:UOC131109 UXY131107:UXY131109 VHU131107:VHU131109 VRQ131107:VRQ131109 WBM131107:WBM131109 WLI131107:WLI131109 WVE131107:WVE131109 F196643:F196645 IS196643:IS196645 SO196643:SO196645 ACK196643:ACK196645 AMG196643:AMG196645 AWC196643:AWC196645 BFY196643:BFY196645 BPU196643:BPU196645 BZQ196643:BZQ196645 CJM196643:CJM196645 CTI196643:CTI196645 DDE196643:DDE196645 DNA196643:DNA196645 DWW196643:DWW196645 EGS196643:EGS196645 EQO196643:EQO196645 FAK196643:FAK196645 FKG196643:FKG196645 FUC196643:FUC196645 GDY196643:GDY196645 GNU196643:GNU196645 GXQ196643:GXQ196645 HHM196643:HHM196645 HRI196643:HRI196645 IBE196643:IBE196645 ILA196643:ILA196645 IUW196643:IUW196645 JES196643:JES196645 JOO196643:JOO196645 JYK196643:JYK196645 KIG196643:KIG196645 KSC196643:KSC196645 LBY196643:LBY196645 LLU196643:LLU196645 LVQ196643:LVQ196645 MFM196643:MFM196645 MPI196643:MPI196645 MZE196643:MZE196645 NJA196643:NJA196645 NSW196643:NSW196645 OCS196643:OCS196645 OMO196643:OMO196645 OWK196643:OWK196645 PGG196643:PGG196645 PQC196643:PQC196645 PZY196643:PZY196645 QJU196643:QJU196645 QTQ196643:QTQ196645 RDM196643:RDM196645 RNI196643:RNI196645 RXE196643:RXE196645 SHA196643:SHA196645 SQW196643:SQW196645 TAS196643:TAS196645 TKO196643:TKO196645 TUK196643:TUK196645 UEG196643:UEG196645 UOC196643:UOC196645 UXY196643:UXY196645 VHU196643:VHU196645 VRQ196643:VRQ196645 WBM196643:WBM196645 WLI196643:WLI196645 WVE196643:WVE196645 F262179:F262181 IS262179:IS262181 SO262179:SO262181 ACK262179:ACK262181 AMG262179:AMG262181 AWC262179:AWC262181 BFY262179:BFY262181 BPU262179:BPU262181 BZQ262179:BZQ262181 CJM262179:CJM262181 CTI262179:CTI262181 DDE262179:DDE262181 DNA262179:DNA262181 DWW262179:DWW262181 EGS262179:EGS262181 EQO262179:EQO262181 FAK262179:FAK262181 FKG262179:FKG262181 FUC262179:FUC262181 GDY262179:GDY262181 GNU262179:GNU262181 GXQ262179:GXQ262181 HHM262179:HHM262181 HRI262179:HRI262181 IBE262179:IBE262181 ILA262179:ILA262181 IUW262179:IUW262181 JES262179:JES262181 JOO262179:JOO262181 JYK262179:JYK262181 KIG262179:KIG262181 KSC262179:KSC262181 LBY262179:LBY262181 LLU262179:LLU262181 LVQ262179:LVQ262181 MFM262179:MFM262181 MPI262179:MPI262181 MZE262179:MZE262181 NJA262179:NJA262181 NSW262179:NSW262181 OCS262179:OCS262181 OMO262179:OMO262181 OWK262179:OWK262181 PGG262179:PGG262181 PQC262179:PQC262181 PZY262179:PZY262181 QJU262179:QJU262181 QTQ262179:QTQ262181 RDM262179:RDM262181 RNI262179:RNI262181 RXE262179:RXE262181 SHA262179:SHA262181 SQW262179:SQW262181 TAS262179:TAS262181 TKO262179:TKO262181 TUK262179:TUK262181 UEG262179:UEG262181 UOC262179:UOC262181 UXY262179:UXY262181 VHU262179:VHU262181 VRQ262179:VRQ262181 WBM262179:WBM262181 WLI262179:WLI262181 WVE262179:WVE262181 F327715:F327717 IS327715:IS327717 SO327715:SO327717 ACK327715:ACK327717 AMG327715:AMG327717 AWC327715:AWC327717 BFY327715:BFY327717 BPU327715:BPU327717 BZQ327715:BZQ327717 CJM327715:CJM327717 CTI327715:CTI327717 DDE327715:DDE327717 DNA327715:DNA327717 DWW327715:DWW327717 EGS327715:EGS327717 EQO327715:EQO327717 FAK327715:FAK327717 FKG327715:FKG327717 FUC327715:FUC327717 GDY327715:GDY327717 GNU327715:GNU327717 GXQ327715:GXQ327717 HHM327715:HHM327717 HRI327715:HRI327717 IBE327715:IBE327717 ILA327715:ILA327717 IUW327715:IUW327717 JES327715:JES327717 JOO327715:JOO327717 JYK327715:JYK327717 KIG327715:KIG327717 KSC327715:KSC327717 LBY327715:LBY327717 LLU327715:LLU327717 LVQ327715:LVQ327717 MFM327715:MFM327717 MPI327715:MPI327717 MZE327715:MZE327717 NJA327715:NJA327717 NSW327715:NSW327717 OCS327715:OCS327717 OMO327715:OMO327717 OWK327715:OWK327717 PGG327715:PGG327717 PQC327715:PQC327717 PZY327715:PZY327717 QJU327715:QJU327717 QTQ327715:QTQ327717 RDM327715:RDM327717 RNI327715:RNI327717 RXE327715:RXE327717 SHA327715:SHA327717 SQW327715:SQW327717 TAS327715:TAS327717 TKO327715:TKO327717 TUK327715:TUK327717 UEG327715:UEG327717 UOC327715:UOC327717 UXY327715:UXY327717 VHU327715:VHU327717 VRQ327715:VRQ327717 WBM327715:WBM327717 WLI327715:WLI327717 WVE327715:WVE327717 F393251:F393253 IS393251:IS393253 SO393251:SO393253 ACK393251:ACK393253 AMG393251:AMG393253 AWC393251:AWC393253 BFY393251:BFY393253 BPU393251:BPU393253 BZQ393251:BZQ393253 CJM393251:CJM393253 CTI393251:CTI393253 DDE393251:DDE393253 DNA393251:DNA393253 DWW393251:DWW393253 EGS393251:EGS393253 EQO393251:EQO393253 FAK393251:FAK393253 FKG393251:FKG393253 FUC393251:FUC393253 GDY393251:GDY393253 GNU393251:GNU393253 GXQ393251:GXQ393253 HHM393251:HHM393253 HRI393251:HRI393253 IBE393251:IBE393253 ILA393251:ILA393253 IUW393251:IUW393253 JES393251:JES393253 JOO393251:JOO393253 JYK393251:JYK393253 KIG393251:KIG393253 KSC393251:KSC393253 LBY393251:LBY393253 LLU393251:LLU393253 LVQ393251:LVQ393253 MFM393251:MFM393253 MPI393251:MPI393253 MZE393251:MZE393253 NJA393251:NJA393253 NSW393251:NSW393253 OCS393251:OCS393253 OMO393251:OMO393253 OWK393251:OWK393253 PGG393251:PGG393253 PQC393251:PQC393253 PZY393251:PZY393253 QJU393251:QJU393253 QTQ393251:QTQ393253 RDM393251:RDM393253 RNI393251:RNI393253 RXE393251:RXE393253 SHA393251:SHA393253 SQW393251:SQW393253 TAS393251:TAS393253 TKO393251:TKO393253 TUK393251:TUK393253 UEG393251:UEG393253 UOC393251:UOC393253 UXY393251:UXY393253 VHU393251:VHU393253 VRQ393251:VRQ393253 WBM393251:WBM393253 WLI393251:WLI393253 WVE393251:WVE393253 F458787:F458789 IS458787:IS458789 SO458787:SO458789 ACK458787:ACK458789 AMG458787:AMG458789 AWC458787:AWC458789 BFY458787:BFY458789 BPU458787:BPU458789 BZQ458787:BZQ458789 CJM458787:CJM458789 CTI458787:CTI458789 DDE458787:DDE458789 DNA458787:DNA458789 DWW458787:DWW458789 EGS458787:EGS458789 EQO458787:EQO458789 FAK458787:FAK458789 FKG458787:FKG458789 FUC458787:FUC458789 GDY458787:GDY458789 GNU458787:GNU458789 GXQ458787:GXQ458789 HHM458787:HHM458789 HRI458787:HRI458789 IBE458787:IBE458789 ILA458787:ILA458789 IUW458787:IUW458789 JES458787:JES458789 JOO458787:JOO458789 JYK458787:JYK458789 KIG458787:KIG458789 KSC458787:KSC458789 LBY458787:LBY458789 LLU458787:LLU458789 LVQ458787:LVQ458789 MFM458787:MFM458789 MPI458787:MPI458789 MZE458787:MZE458789 NJA458787:NJA458789 NSW458787:NSW458789 OCS458787:OCS458789 OMO458787:OMO458789 OWK458787:OWK458789 PGG458787:PGG458789 PQC458787:PQC458789 PZY458787:PZY458789 QJU458787:QJU458789 QTQ458787:QTQ458789 RDM458787:RDM458789 RNI458787:RNI458789 RXE458787:RXE458789 SHA458787:SHA458789 SQW458787:SQW458789 TAS458787:TAS458789 TKO458787:TKO458789 TUK458787:TUK458789 UEG458787:UEG458789 UOC458787:UOC458789 UXY458787:UXY458789 VHU458787:VHU458789 VRQ458787:VRQ458789 WBM458787:WBM458789 WLI458787:WLI458789 WVE458787:WVE458789 F524323:F524325 IS524323:IS524325 SO524323:SO524325 ACK524323:ACK524325 AMG524323:AMG524325 AWC524323:AWC524325 BFY524323:BFY524325 BPU524323:BPU524325 BZQ524323:BZQ524325 CJM524323:CJM524325 CTI524323:CTI524325 DDE524323:DDE524325 DNA524323:DNA524325 DWW524323:DWW524325 EGS524323:EGS524325 EQO524323:EQO524325 FAK524323:FAK524325 FKG524323:FKG524325 FUC524323:FUC524325 GDY524323:GDY524325 GNU524323:GNU524325 GXQ524323:GXQ524325 HHM524323:HHM524325 HRI524323:HRI524325 IBE524323:IBE524325 ILA524323:ILA524325 IUW524323:IUW524325 JES524323:JES524325 JOO524323:JOO524325 JYK524323:JYK524325 KIG524323:KIG524325 KSC524323:KSC524325 LBY524323:LBY524325 LLU524323:LLU524325 LVQ524323:LVQ524325 MFM524323:MFM524325 MPI524323:MPI524325 MZE524323:MZE524325 NJA524323:NJA524325 NSW524323:NSW524325 OCS524323:OCS524325 OMO524323:OMO524325 OWK524323:OWK524325 PGG524323:PGG524325 PQC524323:PQC524325 PZY524323:PZY524325 QJU524323:QJU524325 QTQ524323:QTQ524325 RDM524323:RDM524325 RNI524323:RNI524325 RXE524323:RXE524325 SHA524323:SHA524325 SQW524323:SQW524325 TAS524323:TAS524325 TKO524323:TKO524325 TUK524323:TUK524325 UEG524323:UEG524325 UOC524323:UOC524325 UXY524323:UXY524325 VHU524323:VHU524325 VRQ524323:VRQ524325 WBM524323:WBM524325 WLI524323:WLI524325 WVE524323:WVE524325 F589859:F589861 IS589859:IS589861 SO589859:SO589861 ACK589859:ACK589861 AMG589859:AMG589861 AWC589859:AWC589861 BFY589859:BFY589861 BPU589859:BPU589861 BZQ589859:BZQ589861 CJM589859:CJM589861 CTI589859:CTI589861 DDE589859:DDE589861 DNA589859:DNA589861 DWW589859:DWW589861 EGS589859:EGS589861 EQO589859:EQO589861 FAK589859:FAK589861 FKG589859:FKG589861 FUC589859:FUC589861 GDY589859:GDY589861 GNU589859:GNU589861 GXQ589859:GXQ589861 HHM589859:HHM589861 HRI589859:HRI589861 IBE589859:IBE589861 ILA589859:ILA589861 IUW589859:IUW589861 JES589859:JES589861 JOO589859:JOO589861 JYK589859:JYK589861 KIG589859:KIG589861 KSC589859:KSC589861 LBY589859:LBY589861 LLU589859:LLU589861 LVQ589859:LVQ589861 MFM589859:MFM589861 MPI589859:MPI589861 MZE589859:MZE589861 NJA589859:NJA589861 NSW589859:NSW589861 OCS589859:OCS589861 OMO589859:OMO589861 OWK589859:OWK589861 PGG589859:PGG589861 PQC589859:PQC589861 PZY589859:PZY589861 QJU589859:QJU589861 QTQ589859:QTQ589861 RDM589859:RDM589861 RNI589859:RNI589861 RXE589859:RXE589861 SHA589859:SHA589861 SQW589859:SQW589861 TAS589859:TAS589861 TKO589859:TKO589861 TUK589859:TUK589861 UEG589859:UEG589861 UOC589859:UOC589861 UXY589859:UXY589861 VHU589859:VHU589861 VRQ589859:VRQ589861 WBM589859:WBM589861 WLI589859:WLI589861 WVE589859:WVE589861 F655395:F655397 IS655395:IS655397 SO655395:SO655397 ACK655395:ACK655397 AMG655395:AMG655397 AWC655395:AWC655397 BFY655395:BFY655397 BPU655395:BPU655397 BZQ655395:BZQ655397 CJM655395:CJM655397 CTI655395:CTI655397 DDE655395:DDE655397 DNA655395:DNA655397 DWW655395:DWW655397 EGS655395:EGS655397 EQO655395:EQO655397 FAK655395:FAK655397 FKG655395:FKG655397 FUC655395:FUC655397 GDY655395:GDY655397 GNU655395:GNU655397 GXQ655395:GXQ655397 HHM655395:HHM655397 HRI655395:HRI655397 IBE655395:IBE655397 ILA655395:ILA655397 IUW655395:IUW655397 JES655395:JES655397 JOO655395:JOO655397 JYK655395:JYK655397 KIG655395:KIG655397 KSC655395:KSC655397 LBY655395:LBY655397 LLU655395:LLU655397 LVQ655395:LVQ655397 MFM655395:MFM655397 MPI655395:MPI655397 MZE655395:MZE655397 NJA655395:NJA655397 NSW655395:NSW655397 OCS655395:OCS655397 OMO655395:OMO655397 OWK655395:OWK655397 PGG655395:PGG655397 PQC655395:PQC655397 PZY655395:PZY655397 QJU655395:QJU655397 QTQ655395:QTQ655397 RDM655395:RDM655397 RNI655395:RNI655397 RXE655395:RXE655397 SHA655395:SHA655397 SQW655395:SQW655397 TAS655395:TAS655397 TKO655395:TKO655397 TUK655395:TUK655397 UEG655395:UEG655397 UOC655395:UOC655397 UXY655395:UXY655397 VHU655395:VHU655397 VRQ655395:VRQ655397 WBM655395:WBM655397 WLI655395:WLI655397 WVE655395:WVE655397 F720931:F720933 IS720931:IS720933 SO720931:SO720933 ACK720931:ACK720933 AMG720931:AMG720933 AWC720931:AWC720933 BFY720931:BFY720933 BPU720931:BPU720933 BZQ720931:BZQ720933 CJM720931:CJM720933 CTI720931:CTI720933 DDE720931:DDE720933 DNA720931:DNA720933 DWW720931:DWW720933 EGS720931:EGS720933 EQO720931:EQO720933 FAK720931:FAK720933 FKG720931:FKG720933 FUC720931:FUC720933 GDY720931:GDY720933 GNU720931:GNU720933 GXQ720931:GXQ720933 HHM720931:HHM720933 HRI720931:HRI720933 IBE720931:IBE720933 ILA720931:ILA720933 IUW720931:IUW720933 JES720931:JES720933 JOO720931:JOO720933 JYK720931:JYK720933 KIG720931:KIG720933 KSC720931:KSC720933 LBY720931:LBY720933 LLU720931:LLU720933 LVQ720931:LVQ720933 MFM720931:MFM720933 MPI720931:MPI720933 MZE720931:MZE720933 NJA720931:NJA720933 NSW720931:NSW720933 OCS720931:OCS720933 OMO720931:OMO720933 OWK720931:OWK720933 PGG720931:PGG720933 PQC720931:PQC720933 PZY720931:PZY720933 QJU720931:QJU720933 QTQ720931:QTQ720933 RDM720931:RDM720933 RNI720931:RNI720933 RXE720931:RXE720933 SHA720931:SHA720933 SQW720931:SQW720933 TAS720931:TAS720933 TKO720931:TKO720933 TUK720931:TUK720933 UEG720931:UEG720933 UOC720931:UOC720933 UXY720931:UXY720933 VHU720931:VHU720933 VRQ720931:VRQ720933 WBM720931:WBM720933 WLI720931:WLI720933 WVE720931:WVE720933 F786467:F786469 IS786467:IS786469 SO786467:SO786469 ACK786467:ACK786469 AMG786467:AMG786469 AWC786467:AWC786469 BFY786467:BFY786469 BPU786467:BPU786469 BZQ786467:BZQ786469 CJM786467:CJM786469 CTI786467:CTI786469 DDE786467:DDE786469 DNA786467:DNA786469 DWW786467:DWW786469 EGS786467:EGS786469 EQO786467:EQO786469 FAK786467:FAK786469 FKG786467:FKG786469 FUC786467:FUC786469 GDY786467:GDY786469 GNU786467:GNU786469 GXQ786467:GXQ786469 HHM786467:HHM786469 HRI786467:HRI786469 IBE786467:IBE786469 ILA786467:ILA786469 IUW786467:IUW786469 JES786467:JES786469 JOO786467:JOO786469 JYK786467:JYK786469 KIG786467:KIG786469 KSC786467:KSC786469 LBY786467:LBY786469 LLU786467:LLU786469 LVQ786467:LVQ786469 MFM786467:MFM786469 MPI786467:MPI786469 MZE786467:MZE786469 NJA786467:NJA786469 NSW786467:NSW786469 OCS786467:OCS786469 OMO786467:OMO786469 OWK786467:OWK786469 PGG786467:PGG786469 PQC786467:PQC786469 PZY786467:PZY786469 QJU786467:QJU786469 QTQ786467:QTQ786469 RDM786467:RDM786469 RNI786467:RNI786469 RXE786467:RXE786469 SHA786467:SHA786469 SQW786467:SQW786469 TAS786467:TAS786469 TKO786467:TKO786469 TUK786467:TUK786469 UEG786467:UEG786469 UOC786467:UOC786469 UXY786467:UXY786469 VHU786467:VHU786469 VRQ786467:VRQ786469 WBM786467:WBM786469 WLI786467:WLI786469 WVE786467:WVE786469 F852003:F852005 IS852003:IS852005 SO852003:SO852005 ACK852003:ACK852005 AMG852003:AMG852005 AWC852003:AWC852005 BFY852003:BFY852005 BPU852003:BPU852005 BZQ852003:BZQ852005 CJM852003:CJM852005 CTI852003:CTI852005 DDE852003:DDE852005 DNA852003:DNA852005 DWW852003:DWW852005 EGS852003:EGS852005 EQO852003:EQO852005 FAK852003:FAK852005 FKG852003:FKG852005 FUC852003:FUC852005 GDY852003:GDY852005 GNU852003:GNU852005 GXQ852003:GXQ852005 HHM852003:HHM852005 HRI852003:HRI852005 IBE852003:IBE852005 ILA852003:ILA852005 IUW852003:IUW852005 JES852003:JES852005 JOO852003:JOO852005 JYK852003:JYK852005 KIG852003:KIG852005 KSC852003:KSC852005 LBY852003:LBY852005 LLU852003:LLU852005 LVQ852003:LVQ852005 MFM852003:MFM852005 MPI852003:MPI852005 MZE852003:MZE852005 NJA852003:NJA852005 NSW852003:NSW852005 OCS852003:OCS852005 OMO852003:OMO852005 OWK852003:OWK852005 PGG852003:PGG852005 PQC852003:PQC852005 PZY852003:PZY852005 QJU852003:QJU852005 QTQ852003:QTQ852005 RDM852003:RDM852005 RNI852003:RNI852005 RXE852003:RXE852005 SHA852003:SHA852005 SQW852003:SQW852005 TAS852003:TAS852005 TKO852003:TKO852005 TUK852003:TUK852005 UEG852003:UEG852005 UOC852003:UOC852005 UXY852003:UXY852005 VHU852003:VHU852005 VRQ852003:VRQ852005 WBM852003:WBM852005 WLI852003:WLI852005 WVE852003:WVE852005 F917539:F917541 IS917539:IS917541 SO917539:SO917541 ACK917539:ACK917541 AMG917539:AMG917541 AWC917539:AWC917541 BFY917539:BFY917541 BPU917539:BPU917541 BZQ917539:BZQ917541 CJM917539:CJM917541 CTI917539:CTI917541 DDE917539:DDE917541 DNA917539:DNA917541 DWW917539:DWW917541 EGS917539:EGS917541 EQO917539:EQO917541 FAK917539:FAK917541 FKG917539:FKG917541 FUC917539:FUC917541 GDY917539:GDY917541 GNU917539:GNU917541 GXQ917539:GXQ917541 HHM917539:HHM917541 HRI917539:HRI917541 IBE917539:IBE917541 ILA917539:ILA917541 IUW917539:IUW917541 JES917539:JES917541 JOO917539:JOO917541 JYK917539:JYK917541 KIG917539:KIG917541 KSC917539:KSC917541 LBY917539:LBY917541 LLU917539:LLU917541 LVQ917539:LVQ917541 MFM917539:MFM917541 MPI917539:MPI917541 MZE917539:MZE917541 NJA917539:NJA917541 NSW917539:NSW917541 OCS917539:OCS917541 OMO917539:OMO917541 OWK917539:OWK917541 PGG917539:PGG917541 PQC917539:PQC917541 PZY917539:PZY917541 QJU917539:QJU917541 QTQ917539:QTQ917541 RDM917539:RDM917541 RNI917539:RNI917541 RXE917539:RXE917541 SHA917539:SHA917541 SQW917539:SQW917541 TAS917539:TAS917541 TKO917539:TKO917541 TUK917539:TUK917541 UEG917539:UEG917541 UOC917539:UOC917541 UXY917539:UXY917541 VHU917539:VHU917541 VRQ917539:VRQ917541 WBM917539:WBM917541 WLI917539:WLI917541 WVE917539:WVE917541 F983075:F983077 IS983075:IS983077 SO983075:SO983077 ACK983075:ACK983077 AMG983075:AMG983077 AWC983075:AWC983077 BFY983075:BFY983077 BPU983075:BPU983077 BZQ983075:BZQ983077 CJM983075:CJM983077 CTI983075:CTI983077 DDE983075:DDE983077 DNA983075:DNA983077 DWW983075:DWW983077 EGS983075:EGS983077 EQO983075:EQO983077 FAK983075:FAK983077 FKG983075:FKG983077 FUC983075:FUC983077 GDY983075:GDY983077 GNU983075:GNU983077 GXQ983075:GXQ983077 HHM983075:HHM983077 HRI983075:HRI983077 IBE983075:IBE983077 ILA983075:ILA983077 IUW983075:IUW983077 JES983075:JES983077 JOO983075:JOO983077 JYK983075:JYK983077 KIG983075:KIG983077 KSC983075:KSC983077 LBY983075:LBY983077 LLU983075:LLU983077 LVQ983075:LVQ983077 MFM983075:MFM983077 MPI983075:MPI983077 MZE983075:MZE983077 NJA983075:NJA983077 NSW983075:NSW983077 OCS983075:OCS983077 OMO983075:OMO983077 OWK983075:OWK983077 PGG983075:PGG983077 PQC983075:PQC983077 PZY983075:PZY983077 QJU983075:QJU983077 QTQ983075:QTQ983077 RDM983075:RDM983077 RNI983075:RNI983077 RXE983075:RXE983077 SHA983075:SHA983077 SQW983075:SQW983077 TAS983075:TAS983077 TKO983075:TKO983077 TUK983075:TUK983077 UEG983075:UEG983077 UOC983075:UOC983077 UXY983075:UXY983077 VHU983075:VHU983077 VRQ983075:VRQ983077 WBM983075:WBM983077 WLI983075:WLI983077 WVE983075:WVE983077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F131111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F196647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F262183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F327719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F393255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F458791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F524327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F589863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F655399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F720935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F786471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F852007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F917543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F983079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F131105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F196641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F262177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F327713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F393249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F458785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F524321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F589857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F655393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F720929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F786465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F852001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F917537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F983073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F131101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F196637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F262173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F327709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F393245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F458781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F524317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F589853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F655389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F720925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F786461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F851997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F917533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F983069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F131103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F196639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F262175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F327711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F393247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F458783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F524319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F589855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F655391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F720927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F786463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F851999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F917535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F983071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F113 IS113 SO113 ACK113 AMG113 AWC113 BFY113 BPU113 BZQ113 CJM113 CTI113 DDE113 DNA113 DWW113 EGS113 EQO113 FAK113 FKG113 FUC113 GDY113 GNU113 GXQ113 HHM113 HRI113 IBE113 ILA113 IUW113 JES113 JOO113 JYK113 KIG113 KSC113 LBY113 LLU113 LVQ113 MFM113 MPI113 MZE113 NJA113 NSW113 OCS113 OMO113 OWK113 PGG113 PQC113 PZY113 QJU113 QTQ113 RDM113 RNI113 RXE113 SHA113 SQW113 TAS113 TKO113 TUK113 UEG113 UOC113 UXY113 VHU113 VRQ113 WBM113 WLI113 WVE113 F65651 IS65651 SO65651 ACK65651 AMG65651 AWC65651 BFY65651 BPU65651 BZQ65651 CJM65651 CTI65651 DDE65651 DNA65651 DWW65651 EGS65651 EQO65651 FAK65651 FKG65651 FUC65651 GDY65651 GNU65651 GXQ65651 HHM65651 HRI65651 IBE65651 ILA65651 IUW65651 JES65651 JOO65651 JYK65651 KIG65651 KSC65651 LBY65651 LLU65651 LVQ65651 MFM65651 MPI65651 MZE65651 NJA65651 NSW65651 OCS65651 OMO65651 OWK65651 PGG65651 PQC65651 PZY65651 QJU65651 QTQ65651 RDM65651 RNI65651 RXE65651 SHA65651 SQW65651 TAS65651 TKO65651 TUK65651 UEG65651 UOC65651 UXY65651 VHU65651 VRQ65651 WBM65651 WLI65651 WVE65651 F131187 IS131187 SO131187 ACK131187 AMG131187 AWC131187 BFY131187 BPU131187 BZQ131187 CJM131187 CTI131187 DDE131187 DNA131187 DWW131187 EGS131187 EQO131187 FAK131187 FKG131187 FUC131187 GDY131187 GNU131187 GXQ131187 HHM131187 HRI131187 IBE131187 ILA131187 IUW131187 JES131187 JOO131187 JYK131187 KIG131187 KSC131187 LBY131187 LLU131187 LVQ131187 MFM131187 MPI131187 MZE131187 NJA131187 NSW131187 OCS131187 OMO131187 OWK131187 PGG131187 PQC131187 PZY131187 QJU131187 QTQ131187 RDM131187 RNI131187 RXE131187 SHA131187 SQW131187 TAS131187 TKO131187 TUK131187 UEG131187 UOC131187 UXY131187 VHU131187 VRQ131187 WBM131187 WLI131187 WVE131187 F196723 IS196723 SO196723 ACK196723 AMG196723 AWC196723 BFY196723 BPU196723 BZQ196723 CJM196723 CTI196723 DDE196723 DNA196723 DWW196723 EGS196723 EQO196723 FAK196723 FKG196723 FUC196723 GDY196723 GNU196723 GXQ196723 HHM196723 HRI196723 IBE196723 ILA196723 IUW196723 JES196723 JOO196723 JYK196723 KIG196723 KSC196723 LBY196723 LLU196723 LVQ196723 MFM196723 MPI196723 MZE196723 NJA196723 NSW196723 OCS196723 OMO196723 OWK196723 PGG196723 PQC196723 PZY196723 QJU196723 QTQ196723 RDM196723 RNI196723 RXE196723 SHA196723 SQW196723 TAS196723 TKO196723 TUK196723 UEG196723 UOC196723 UXY196723 VHU196723 VRQ196723 WBM196723 WLI196723 WVE196723 F262259 IS262259 SO262259 ACK262259 AMG262259 AWC262259 BFY262259 BPU262259 BZQ262259 CJM262259 CTI262259 DDE262259 DNA262259 DWW262259 EGS262259 EQO262259 FAK262259 FKG262259 FUC262259 GDY262259 GNU262259 GXQ262259 HHM262259 HRI262259 IBE262259 ILA262259 IUW262259 JES262259 JOO262259 JYK262259 KIG262259 KSC262259 LBY262259 LLU262259 LVQ262259 MFM262259 MPI262259 MZE262259 NJA262259 NSW262259 OCS262259 OMO262259 OWK262259 PGG262259 PQC262259 PZY262259 QJU262259 QTQ262259 RDM262259 RNI262259 RXE262259 SHA262259 SQW262259 TAS262259 TKO262259 TUK262259 UEG262259 UOC262259 UXY262259 VHU262259 VRQ262259 WBM262259 WLI262259 WVE262259 F327795 IS327795 SO327795 ACK327795 AMG327795 AWC327795 BFY327795 BPU327795 BZQ327795 CJM327795 CTI327795 DDE327795 DNA327795 DWW327795 EGS327795 EQO327795 FAK327795 FKG327795 FUC327795 GDY327795 GNU327795 GXQ327795 HHM327795 HRI327795 IBE327795 ILA327795 IUW327795 JES327795 JOO327795 JYK327795 KIG327795 KSC327795 LBY327795 LLU327795 LVQ327795 MFM327795 MPI327795 MZE327795 NJA327795 NSW327795 OCS327795 OMO327795 OWK327795 PGG327795 PQC327795 PZY327795 QJU327795 QTQ327795 RDM327795 RNI327795 RXE327795 SHA327795 SQW327795 TAS327795 TKO327795 TUK327795 UEG327795 UOC327795 UXY327795 VHU327795 VRQ327795 WBM327795 WLI327795 WVE327795 F393331 IS393331 SO393331 ACK393331 AMG393331 AWC393331 BFY393331 BPU393331 BZQ393331 CJM393331 CTI393331 DDE393331 DNA393331 DWW393331 EGS393331 EQO393331 FAK393331 FKG393331 FUC393331 GDY393331 GNU393331 GXQ393331 HHM393331 HRI393331 IBE393331 ILA393331 IUW393331 JES393331 JOO393331 JYK393331 KIG393331 KSC393331 LBY393331 LLU393331 LVQ393331 MFM393331 MPI393331 MZE393331 NJA393331 NSW393331 OCS393331 OMO393331 OWK393331 PGG393331 PQC393331 PZY393331 QJU393331 QTQ393331 RDM393331 RNI393331 RXE393331 SHA393331 SQW393331 TAS393331 TKO393331 TUK393331 UEG393331 UOC393331 UXY393331 VHU393331 VRQ393331 WBM393331 WLI393331 WVE393331 F458867 IS458867 SO458867 ACK458867 AMG458867 AWC458867 BFY458867 BPU458867 BZQ458867 CJM458867 CTI458867 DDE458867 DNA458867 DWW458867 EGS458867 EQO458867 FAK458867 FKG458867 FUC458867 GDY458867 GNU458867 GXQ458867 HHM458867 HRI458867 IBE458867 ILA458867 IUW458867 JES458867 JOO458867 JYK458867 KIG458867 KSC458867 LBY458867 LLU458867 LVQ458867 MFM458867 MPI458867 MZE458867 NJA458867 NSW458867 OCS458867 OMO458867 OWK458867 PGG458867 PQC458867 PZY458867 QJU458867 QTQ458867 RDM458867 RNI458867 RXE458867 SHA458867 SQW458867 TAS458867 TKO458867 TUK458867 UEG458867 UOC458867 UXY458867 VHU458867 VRQ458867 WBM458867 WLI458867 WVE458867 F524403 IS524403 SO524403 ACK524403 AMG524403 AWC524403 BFY524403 BPU524403 BZQ524403 CJM524403 CTI524403 DDE524403 DNA524403 DWW524403 EGS524403 EQO524403 FAK524403 FKG524403 FUC524403 GDY524403 GNU524403 GXQ524403 HHM524403 HRI524403 IBE524403 ILA524403 IUW524403 JES524403 JOO524403 JYK524403 KIG524403 KSC524403 LBY524403 LLU524403 LVQ524403 MFM524403 MPI524403 MZE524403 NJA524403 NSW524403 OCS524403 OMO524403 OWK524403 PGG524403 PQC524403 PZY524403 QJU524403 QTQ524403 RDM524403 RNI524403 RXE524403 SHA524403 SQW524403 TAS524403 TKO524403 TUK524403 UEG524403 UOC524403 UXY524403 VHU524403 VRQ524403 WBM524403 WLI524403 WVE524403 F589939 IS589939 SO589939 ACK589939 AMG589939 AWC589939 BFY589939 BPU589939 BZQ589939 CJM589939 CTI589939 DDE589939 DNA589939 DWW589939 EGS589939 EQO589939 FAK589939 FKG589939 FUC589939 GDY589939 GNU589939 GXQ589939 HHM589939 HRI589939 IBE589939 ILA589939 IUW589939 JES589939 JOO589939 JYK589939 KIG589939 KSC589939 LBY589939 LLU589939 LVQ589939 MFM589939 MPI589939 MZE589939 NJA589939 NSW589939 OCS589939 OMO589939 OWK589939 PGG589939 PQC589939 PZY589939 QJU589939 QTQ589939 RDM589939 RNI589939 RXE589939 SHA589939 SQW589939 TAS589939 TKO589939 TUK589939 UEG589939 UOC589939 UXY589939 VHU589939 VRQ589939 WBM589939 WLI589939 WVE589939 F655475 IS655475 SO655475 ACK655475 AMG655475 AWC655475 BFY655475 BPU655475 BZQ655475 CJM655475 CTI655475 DDE655475 DNA655475 DWW655475 EGS655475 EQO655475 FAK655475 FKG655475 FUC655475 GDY655475 GNU655475 GXQ655475 HHM655475 HRI655475 IBE655475 ILA655475 IUW655475 JES655475 JOO655475 JYK655475 KIG655475 KSC655475 LBY655475 LLU655475 LVQ655475 MFM655475 MPI655475 MZE655475 NJA655475 NSW655475 OCS655475 OMO655475 OWK655475 PGG655475 PQC655475 PZY655475 QJU655475 QTQ655475 RDM655475 RNI655475 RXE655475 SHA655475 SQW655475 TAS655475 TKO655475 TUK655475 UEG655475 UOC655475 UXY655475 VHU655475 VRQ655475 WBM655475 WLI655475 WVE655475 F721011 IS721011 SO721011 ACK721011 AMG721011 AWC721011 BFY721011 BPU721011 BZQ721011 CJM721011 CTI721011 DDE721011 DNA721011 DWW721011 EGS721011 EQO721011 FAK721011 FKG721011 FUC721011 GDY721011 GNU721011 GXQ721011 HHM721011 HRI721011 IBE721011 ILA721011 IUW721011 JES721011 JOO721011 JYK721011 KIG721011 KSC721011 LBY721011 LLU721011 LVQ721011 MFM721011 MPI721011 MZE721011 NJA721011 NSW721011 OCS721011 OMO721011 OWK721011 PGG721011 PQC721011 PZY721011 QJU721011 QTQ721011 RDM721011 RNI721011 RXE721011 SHA721011 SQW721011 TAS721011 TKO721011 TUK721011 UEG721011 UOC721011 UXY721011 VHU721011 VRQ721011 WBM721011 WLI721011 WVE721011 F786547 IS786547 SO786547 ACK786547 AMG786547 AWC786547 BFY786547 BPU786547 BZQ786547 CJM786547 CTI786547 DDE786547 DNA786547 DWW786547 EGS786547 EQO786547 FAK786547 FKG786547 FUC786547 GDY786547 GNU786547 GXQ786547 HHM786547 HRI786547 IBE786547 ILA786547 IUW786547 JES786547 JOO786547 JYK786547 KIG786547 KSC786547 LBY786547 LLU786547 LVQ786547 MFM786547 MPI786547 MZE786547 NJA786547 NSW786547 OCS786547 OMO786547 OWK786547 PGG786547 PQC786547 PZY786547 QJU786547 QTQ786547 RDM786547 RNI786547 RXE786547 SHA786547 SQW786547 TAS786547 TKO786547 TUK786547 UEG786547 UOC786547 UXY786547 VHU786547 VRQ786547 WBM786547 WLI786547 WVE786547 F852083 IS852083 SO852083 ACK852083 AMG852083 AWC852083 BFY852083 BPU852083 BZQ852083 CJM852083 CTI852083 DDE852083 DNA852083 DWW852083 EGS852083 EQO852083 FAK852083 FKG852083 FUC852083 GDY852083 GNU852083 GXQ852083 HHM852083 HRI852083 IBE852083 ILA852083 IUW852083 JES852083 JOO852083 JYK852083 KIG852083 KSC852083 LBY852083 LLU852083 LVQ852083 MFM852083 MPI852083 MZE852083 NJA852083 NSW852083 OCS852083 OMO852083 OWK852083 PGG852083 PQC852083 PZY852083 QJU852083 QTQ852083 RDM852083 RNI852083 RXE852083 SHA852083 SQW852083 TAS852083 TKO852083 TUK852083 UEG852083 UOC852083 UXY852083 VHU852083 VRQ852083 WBM852083 WLI852083 WVE852083 F917619 IS917619 SO917619 ACK917619 AMG917619 AWC917619 BFY917619 BPU917619 BZQ917619 CJM917619 CTI917619 DDE917619 DNA917619 DWW917619 EGS917619 EQO917619 FAK917619 FKG917619 FUC917619 GDY917619 GNU917619 GXQ917619 HHM917619 HRI917619 IBE917619 ILA917619 IUW917619 JES917619 JOO917619 JYK917619 KIG917619 KSC917619 LBY917619 LLU917619 LVQ917619 MFM917619 MPI917619 MZE917619 NJA917619 NSW917619 OCS917619 OMO917619 OWK917619 PGG917619 PQC917619 PZY917619 QJU917619 QTQ917619 RDM917619 RNI917619 RXE917619 SHA917619 SQW917619 TAS917619 TKO917619 TUK917619 UEG917619 UOC917619 UXY917619 VHU917619 VRQ917619 WBM917619 WLI917619 WVE917619 F983155 IS983155 SO983155 ACK983155 AMG983155 AWC983155 BFY983155 BPU983155 BZQ983155 CJM983155 CTI983155 DDE983155 DNA983155 DWW983155 EGS983155 EQO983155 FAK983155 FKG983155 FUC983155 GDY983155 GNU983155 GXQ983155 HHM983155 HRI983155 IBE983155 ILA983155 IUW983155 JES983155 JOO983155 JYK983155 KIG983155 KSC983155 LBY983155 LLU983155 LVQ983155 MFM983155 MPI983155 MZE983155 NJA983155 NSW983155 OCS983155 OMO983155 OWK983155 PGG983155 PQC983155 PZY983155 QJU983155 QTQ983155 RDM983155 RNI983155 RXE983155 SHA983155 SQW983155 TAS983155 TKO983155 TUK983155 UEG983155 UOC983155 UXY983155 VHU983155 VRQ983155 WBM983155 WLI983155 WVE983155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WVE983105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F65625 IS65625 SO65625 ACK65625 AMG65625 AWC65625 BFY65625 BPU65625 BZQ65625 CJM65625 CTI65625 DDE65625 DNA65625 DWW65625 EGS65625 EQO65625 FAK65625 FKG65625 FUC65625 GDY65625 GNU65625 GXQ65625 HHM65625 HRI65625 IBE65625 ILA65625 IUW65625 JES65625 JOO65625 JYK65625 KIG65625 KSC65625 LBY65625 LLU65625 LVQ65625 MFM65625 MPI65625 MZE65625 NJA65625 NSW65625 OCS65625 OMO65625 OWK65625 PGG65625 PQC65625 PZY65625 QJU65625 QTQ65625 RDM65625 RNI65625 RXE65625 SHA65625 SQW65625 TAS65625 TKO65625 TUK65625 UEG65625 UOC65625 UXY65625 VHU65625 VRQ65625 WBM65625 WLI65625 WVE65625 F131161 IS131161 SO131161 ACK131161 AMG131161 AWC131161 BFY131161 BPU131161 BZQ131161 CJM131161 CTI131161 DDE131161 DNA131161 DWW131161 EGS131161 EQO131161 FAK131161 FKG131161 FUC131161 GDY131161 GNU131161 GXQ131161 HHM131161 HRI131161 IBE131161 ILA131161 IUW131161 JES131161 JOO131161 JYK131161 KIG131161 KSC131161 LBY131161 LLU131161 LVQ131161 MFM131161 MPI131161 MZE131161 NJA131161 NSW131161 OCS131161 OMO131161 OWK131161 PGG131161 PQC131161 PZY131161 QJU131161 QTQ131161 RDM131161 RNI131161 RXE131161 SHA131161 SQW131161 TAS131161 TKO131161 TUK131161 UEG131161 UOC131161 UXY131161 VHU131161 VRQ131161 WBM131161 WLI131161 WVE131161 F196697 IS196697 SO196697 ACK196697 AMG196697 AWC196697 BFY196697 BPU196697 BZQ196697 CJM196697 CTI196697 DDE196697 DNA196697 DWW196697 EGS196697 EQO196697 FAK196697 FKG196697 FUC196697 GDY196697 GNU196697 GXQ196697 HHM196697 HRI196697 IBE196697 ILA196697 IUW196697 JES196697 JOO196697 JYK196697 KIG196697 KSC196697 LBY196697 LLU196697 LVQ196697 MFM196697 MPI196697 MZE196697 NJA196697 NSW196697 OCS196697 OMO196697 OWK196697 PGG196697 PQC196697 PZY196697 QJU196697 QTQ196697 RDM196697 RNI196697 RXE196697 SHA196697 SQW196697 TAS196697 TKO196697 TUK196697 UEG196697 UOC196697 UXY196697 VHU196697 VRQ196697 WBM196697 WLI196697 WVE196697 F262233 IS262233 SO262233 ACK262233 AMG262233 AWC262233 BFY262233 BPU262233 BZQ262233 CJM262233 CTI262233 DDE262233 DNA262233 DWW262233 EGS262233 EQO262233 FAK262233 FKG262233 FUC262233 GDY262233 GNU262233 GXQ262233 HHM262233 HRI262233 IBE262233 ILA262233 IUW262233 JES262233 JOO262233 JYK262233 KIG262233 KSC262233 LBY262233 LLU262233 LVQ262233 MFM262233 MPI262233 MZE262233 NJA262233 NSW262233 OCS262233 OMO262233 OWK262233 PGG262233 PQC262233 PZY262233 QJU262233 QTQ262233 RDM262233 RNI262233 RXE262233 SHA262233 SQW262233 TAS262233 TKO262233 TUK262233 UEG262233 UOC262233 UXY262233 VHU262233 VRQ262233 WBM262233 WLI262233 WVE262233 F327769 IS327769 SO327769 ACK327769 AMG327769 AWC327769 BFY327769 BPU327769 BZQ327769 CJM327769 CTI327769 DDE327769 DNA327769 DWW327769 EGS327769 EQO327769 FAK327769 FKG327769 FUC327769 GDY327769 GNU327769 GXQ327769 HHM327769 HRI327769 IBE327769 ILA327769 IUW327769 JES327769 JOO327769 JYK327769 KIG327769 KSC327769 LBY327769 LLU327769 LVQ327769 MFM327769 MPI327769 MZE327769 NJA327769 NSW327769 OCS327769 OMO327769 OWK327769 PGG327769 PQC327769 PZY327769 QJU327769 QTQ327769 RDM327769 RNI327769 RXE327769 SHA327769 SQW327769 TAS327769 TKO327769 TUK327769 UEG327769 UOC327769 UXY327769 VHU327769 VRQ327769 WBM327769 WLI327769 WVE327769 F393305 IS393305 SO393305 ACK393305 AMG393305 AWC393305 BFY393305 BPU393305 BZQ393305 CJM393305 CTI393305 DDE393305 DNA393305 DWW393305 EGS393305 EQO393305 FAK393305 FKG393305 FUC393305 GDY393305 GNU393305 GXQ393305 HHM393305 HRI393305 IBE393305 ILA393305 IUW393305 JES393305 JOO393305 JYK393305 KIG393305 KSC393305 LBY393305 LLU393305 LVQ393305 MFM393305 MPI393305 MZE393305 NJA393305 NSW393305 OCS393305 OMO393305 OWK393305 PGG393305 PQC393305 PZY393305 QJU393305 QTQ393305 RDM393305 RNI393305 RXE393305 SHA393305 SQW393305 TAS393305 TKO393305 TUK393305 UEG393305 UOC393305 UXY393305 VHU393305 VRQ393305 WBM393305 WLI393305 WVE393305 F458841 IS458841 SO458841 ACK458841 AMG458841 AWC458841 BFY458841 BPU458841 BZQ458841 CJM458841 CTI458841 DDE458841 DNA458841 DWW458841 EGS458841 EQO458841 FAK458841 FKG458841 FUC458841 GDY458841 GNU458841 GXQ458841 HHM458841 HRI458841 IBE458841 ILA458841 IUW458841 JES458841 JOO458841 JYK458841 KIG458841 KSC458841 LBY458841 LLU458841 LVQ458841 MFM458841 MPI458841 MZE458841 NJA458841 NSW458841 OCS458841 OMO458841 OWK458841 PGG458841 PQC458841 PZY458841 QJU458841 QTQ458841 RDM458841 RNI458841 RXE458841 SHA458841 SQW458841 TAS458841 TKO458841 TUK458841 UEG458841 UOC458841 UXY458841 VHU458841 VRQ458841 WBM458841 WLI458841 WVE458841 F524377 IS524377 SO524377 ACK524377 AMG524377 AWC524377 BFY524377 BPU524377 BZQ524377 CJM524377 CTI524377 DDE524377 DNA524377 DWW524377 EGS524377 EQO524377 FAK524377 FKG524377 FUC524377 GDY524377 GNU524377 GXQ524377 HHM524377 HRI524377 IBE524377 ILA524377 IUW524377 JES524377 JOO524377 JYK524377 KIG524377 KSC524377 LBY524377 LLU524377 LVQ524377 MFM524377 MPI524377 MZE524377 NJA524377 NSW524377 OCS524377 OMO524377 OWK524377 PGG524377 PQC524377 PZY524377 QJU524377 QTQ524377 RDM524377 RNI524377 RXE524377 SHA524377 SQW524377 TAS524377 TKO524377 TUK524377 UEG524377 UOC524377 UXY524377 VHU524377 VRQ524377 WBM524377 WLI524377 WVE524377 F589913 IS589913 SO589913 ACK589913 AMG589913 AWC589913 BFY589913 BPU589913 BZQ589913 CJM589913 CTI589913 DDE589913 DNA589913 DWW589913 EGS589913 EQO589913 FAK589913 FKG589913 FUC589913 GDY589913 GNU589913 GXQ589913 HHM589913 HRI589913 IBE589913 ILA589913 IUW589913 JES589913 JOO589913 JYK589913 KIG589913 KSC589913 LBY589913 LLU589913 LVQ589913 MFM589913 MPI589913 MZE589913 NJA589913 NSW589913 OCS589913 OMO589913 OWK589913 PGG589913 PQC589913 PZY589913 QJU589913 QTQ589913 RDM589913 RNI589913 RXE589913 SHA589913 SQW589913 TAS589913 TKO589913 TUK589913 UEG589913 UOC589913 UXY589913 VHU589913 VRQ589913 WBM589913 WLI589913 WVE589913 F655449 IS655449 SO655449 ACK655449 AMG655449 AWC655449 BFY655449 BPU655449 BZQ655449 CJM655449 CTI655449 DDE655449 DNA655449 DWW655449 EGS655449 EQO655449 FAK655449 FKG655449 FUC655449 GDY655449 GNU655449 GXQ655449 HHM655449 HRI655449 IBE655449 ILA655449 IUW655449 JES655449 JOO655449 JYK655449 KIG655449 KSC655449 LBY655449 LLU655449 LVQ655449 MFM655449 MPI655449 MZE655449 NJA655449 NSW655449 OCS655449 OMO655449 OWK655449 PGG655449 PQC655449 PZY655449 QJU655449 QTQ655449 RDM655449 RNI655449 RXE655449 SHA655449 SQW655449 TAS655449 TKO655449 TUK655449 UEG655449 UOC655449 UXY655449 VHU655449 VRQ655449 WBM655449 WLI655449 WVE655449 F720985 IS720985 SO720985 ACK720985 AMG720985 AWC720985 BFY720985 BPU720985 BZQ720985 CJM720985 CTI720985 DDE720985 DNA720985 DWW720985 EGS720985 EQO720985 FAK720985 FKG720985 FUC720985 GDY720985 GNU720985 GXQ720985 HHM720985 HRI720985 IBE720985 ILA720985 IUW720985 JES720985 JOO720985 JYK720985 KIG720985 KSC720985 LBY720985 LLU720985 LVQ720985 MFM720985 MPI720985 MZE720985 NJA720985 NSW720985 OCS720985 OMO720985 OWK720985 PGG720985 PQC720985 PZY720985 QJU720985 QTQ720985 RDM720985 RNI720985 RXE720985 SHA720985 SQW720985 TAS720985 TKO720985 TUK720985 UEG720985 UOC720985 UXY720985 VHU720985 VRQ720985 WBM720985 WLI720985 WVE720985 F786521 IS786521 SO786521 ACK786521 AMG786521 AWC786521 BFY786521 BPU786521 BZQ786521 CJM786521 CTI786521 DDE786521 DNA786521 DWW786521 EGS786521 EQO786521 FAK786521 FKG786521 FUC786521 GDY786521 GNU786521 GXQ786521 HHM786521 HRI786521 IBE786521 ILA786521 IUW786521 JES786521 JOO786521 JYK786521 KIG786521 KSC786521 LBY786521 LLU786521 LVQ786521 MFM786521 MPI786521 MZE786521 NJA786521 NSW786521 OCS786521 OMO786521 OWK786521 PGG786521 PQC786521 PZY786521 QJU786521 QTQ786521 RDM786521 RNI786521 RXE786521 SHA786521 SQW786521 TAS786521 TKO786521 TUK786521 UEG786521 UOC786521 UXY786521 VHU786521 VRQ786521 WBM786521 WLI786521 WVE786521 F852057 IS852057 SO852057 ACK852057 AMG852057 AWC852057 BFY852057 BPU852057 BZQ852057 CJM852057 CTI852057 DDE852057 DNA852057 DWW852057 EGS852057 EQO852057 FAK852057 FKG852057 FUC852057 GDY852057 GNU852057 GXQ852057 HHM852057 HRI852057 IBE852057 ILA852057 IUW852057 JES852057 JOO852057 JYK852057 KIG852057 KSC852057 LBY852057 LLU852057 LVQ852057 MFM852057 MPI852057 MZE852057 NJA852057 NSW852057 OCS852057 OMO852057 OWK852057 PGG852057 PQC852057 PZY852057 QJU852057 QTQ852057 RDM852057 RNI852057 RXE852057 SHA852057 SQW852057 TAS852057 TKO852057 TUK852057 UEG852057 UOC852057 UXY852057 VHU852057 VRQ852057 WBM852057 WLI852057 WVE852057 F917593 IS917593 SO917593 ACK917593 AMG917593 AWC917593 BFY917593 BPU917593 BZQ917593 CJM917593 CTI917593 DDE917593 DNA917593 DWW917593 EGS917593 EQO917593 FAK917593 FKG917593 FUC917593 GDY917593 GNU917593 GXQ917593 HHM917593 HRI917593 IBE917593 ILA917593 IUW917593 JES917593 JOO917593 JYK917593 KIG917593 KSC917593 LBY917593 LLU917593 LVQ917593 MFM917593 MPI917593 MZE917593 NJA917593 NSW917593 OCS917593 OMO917593 OWK917593 PGG917593 PQC917593 PZY917593 QJU917593 QTQ917593 RDM917593 RNI917593 RXE917593 SHA917593 SQW917593 TAS917593 TKO917593 TUK917593 UEG917593 UOC917593 UXY917593 VHU917593 VRQ917593 WBM917593 WLI917593 WVE917593 F983129 IS983129 SO983129 ACK983129 AMG983129 AWC983129 BFY983129 BPU983129 BZQ983129 CJM983129 CTI983129 DDE983129 DNA983129 DWW983129 EGS983129 EQO983129 FAK983129 FKG983129 FUC983129 GDY983129 GNU983129 GXQ983129 HHM983129 HRI983129 IBE983129 ILA983129 IUW983129 JES983129 JOO983129 JYK983129 KIG983129 KSC983129 LBY983129 LLU983129 LVQ983129 MFM983129 MPI983129 MZE983129 NJA983129 NSW983129 OCS983129 OMO983129 OWK983129 PGG983129 PQC983129 PZY983129 QJU983129 QTQ983129 RDM983129 RNI983129 RXE983129 SHA983129 SQW983129 TAS983129 TKO983129 TUK983129 UEG983129 UOC983129 UXY983129 VHU983129 VRQ983129 WBM983129 WLI983129 WVE983129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F65627 IS65627 SO65627 ACK65627 AMG65627 AWC65627 BFY65627 BPU65627 BZQ65627 CJM65627 CTI65627 DDE65627 DNA65627 DWW65627 EGS65627 EQO65627 FAK65627 FKG65627 FUC65627 GDY65627 GNU65627 GXQ65627 HHM65627 HRI65627 IBE65627 ILA65627 IUW65627 JES65627 JOO65627 JYK65627 KIG65627 KSC65627 LBY65627 LLU65627 LVQ65627 MFM65627 MPI65627 MZE65627 NJA65627 NSW65627 OCS65627 OMO65627 OWK65627 PGG65627 PQC65627 PZY65627 QJU65627 QTQ65627 RDM65627 RNI65627 RXE65627 SHA65627 SQW65627 TAS65627 TKO65627 TUK65627 UEG65627 UOC65627 UXY65627 VHU65627 VRQ65627 WBM65627 WLI65627 WVE65627 F131163 IS131163 SO131163 ACK131163 AMG131163 AWC131163 BFY131163 BPU131163 BZQ131163 CJM131163 CTI131163 DDE131163 DNA131163 DWW131163 EGS131163 EQO131163 FAK131163 FKG131163 FUC131163 GDY131163 GNU131163 GXQ131163 HHM131163 HRI131163 IBE131163 ILA131163 IUW131163 JES131163 JOO131163 JYK131163 KIG131163 KSC131163 LBY131163 LLU131163 LVQ131163 MFM131163 MPI131163 MZE131163 NJA131163 NSW131163 OCS131163 OMO131163 OWK131163 PGG131163 PQC131163 PZY131163 QJU131163 QTQ131163 RDM131163 RNI131163 RXE131163 SHA131163 SQW131163 TAS131163 TKO131163 TUK131163 UEG131163 UOC131163 UXY131163 VHU131163 VRQ131163 WBM131163 WLI131163 WVE131163 F196699 IS196699 SO196699 ACK196699 AMG196699 AWC196699 BFY196699 BPU196699 BZQ196699 CJM196699 CTI196699 DDE196699 DNA196699 DWW196699 EGS196699 EQO196699 FAK196699 FKG196699 FUC196699 GDY196699 GNU196699 GXQ196699 HHM196699 HRI196699 IBE196699 ILA196699 IUW196699 JES196699 JOO196699 JYK196699 KIG196699 KSC196699 LBY196699 LLU196699 LVQ196699 MFM196699 MPI196699 MZE196699 NJA196699 NSW196699 OCS196699 OMO196699 OWK196699 PGG196699 PQC196699 PZY196699 QJU196699 QTQ196699 RDM196699 RNI196699 RXE196699 SHA196699 SQW196699 TAS196699 TKO196699 TUK196699 UEG196699 UOC196699 UXY196699 VHU196699 VRQ196699 WBM196699 WLI196699 WVE196699 F262235 IS262235 SO262235 ACK262235 AMG262235 AWC262235 BFY262235 BPU262235 BZQ262235 CJM262235 CTI262235 DDE262235 DNA262235 DWW262235 EGS262235 EQO262235 FAK262235 FKG262235 FUC262235 GDY262235 GNU262235 GXQ262235 HHM262235 HRI262235 IBE262235 ILA262235 IUW262235 JES262235 JOO262235 JYK262235 KIG262235 KSC262235 LBY262235 LLU262235 LVQ262235 MFM262235 MPI262235 MZE262235 NJA262235 NSW262235 OCS262235 OMO262235 OWK262235 PGG262235 PQC262235 PZY262235 QJU262235 QTQ262235 RDM262235 RNI262235 RXE262235 SHA262235 SQW262235 TAS262235 TKO262235 TUK262235 UEG262235 UOC262235 UXY262235 VHU262235 VRQ262235 WBM262235 WLI262235 WVE262235 F327771 IS327771 SO327771 ACK327771 AMG327771 AWC327771 BFY327771 BPU327771 BZQ327771 CJM327771 CTI327771 DDE327771 DNA327771 DWW327771 EGS327771 EQO327771 FAK327771 FKG327771 FUC327771 GDY327771 GNU327771 GXQ327771 HHM327771 HRI327771 IBE327771 ILA327771 IUW327771 JES327771 JOO327771 JYK327771 KIG327771 KSC327771 LBY327771 LLU327771 LVQ327771 MFM327771 MPI327771 MZE327771 NJA327771 NSW327771 OCS327771 OMO327771 OWK327771 PGG327771 PQC327771 PZY327771 QJU327771 QTQ327771 RDM327771 RNI327771 RXE327771 SHA327771 SQW327771 TAS327771 TKO327771 TUK327771 UEG327771 UOC327771 UXY327771 VHU327771 VRQ327771 WBM327771 WLI327771 WVE327771 F393307 IS393307 SO393307 ACK393307 AMG393307 AWC393307 BFY393307 BPU393307 BZQ393307 CJM393307 CTI393307 DDE393307 DNA393307 DWW393307 EGS393307 EQO393307 FAK393307 FKG393307 FUC393307 GDY393307 GNU393307 GXQ393307 HHM393307 HRI393307 IBE393307 ILA393307 IUW393307 JES393307 JOO393307 JYK393307 KIG393307 KSC393307 LBY393307 LLU393307 LVQ393307 MFM393307 MPI393307 MZE393307 NJA393307 NSW393307 OCS393307 OMO393307 OWK393307 PGG393307 PQC393307 PZY393307 QJU393307 QTQ393307 RDM393307 RNI393307 RXE393307 SHA393307 SQW393307 TAS393307 TKO393307 TUK393307 UEG393307 UOC393307 UXY393307 VHU393307 VRQ393307 WBM393307 WLI393307 WVE393307 F458843 IS458843 SO458843 ACK458843 AMG458843 AWC458843 BFY458843 BPU458843 BZQ458843 CJM458843 CTI458843 DDE458843 DNA458843 DWW458843 EGS458843 EQO458843 FAK458843 FKG458843 FUC458843 GDY458843 GNU458843 GXQ458843 HHM458843 HRI458843 IBE458843 ILA458843 IUW458843 JES458843 JOO458843 JYK458843 KIG458843 KSC458843 LBY458843 LLU458843 LVQ458843 MFM458843 MPI458843 MZE458843 NJA458843 NSW458843 OCS458843 OMO458843 OWK458843 PGG458843 PQC458843 PZY458843 QJU458843 QTQ458843 RDM458843 RNI458843 RXE458843 SHA458843 SQW458843 TAS458843 TKO458843 TUK458843 UEG458843 UOC458843 UXY458843 VHU458843 VRQ458843 WBM458843 WLI458843 WVE458843 F524379 IS524379 SO524379 ACK524379 AMG524379 AWC524379 BFY524379 BPU524379 BZQ524379 CJM524379 CTI524379 DDE524379 DNA524379 DWW524379 EGS524379 EQO524379 FAK524379 FKG524379 FUC524379 GDY524379 GNU524379 GXQ524379 HHM524379 HRI524379 IBE524379 ILA524379 IUW524379 JES524379 JOO524379 JYK524379 KIG524379 KSC524379 LBY524379 LLU524379 LVQ524379 MFM524379 MPI524379 MZE524379 NJA524379 NSW524379 OCS524379 OMO524379 OWK524379 PGG524379 PQC524379 PZY524379 QJU524379 QTQ524379 RDM524379 RNI524379 RXE524379 SHA524379 SQW524379 TAS524379 TKO524379 TUK524379 UEG524379 UOC524379 UXY524379 VHU524379 VRQ524379 WBM524379 WLI524379 WVE524379 F589915 IS589915 SO589915 ACK589915 AMG589915 AWC589915 BFY589915 BPU589915 BZQ589915 CJM589915 CTI589915 DDE589915 DNA589915 DWW589915 EGS589915 EQO589915 FAK589915 FKG589915 FUC589915 GDY589915 GNU589915 GXQ589915 HHM589915 HRI589915 IBE589915 ILA589915 IUW589915 JES589915 JOO589915 JYK589915 KIG589915 KSC589915 LBY589915 LLU589915 LVQ589915 MFM589915 MPI589915 MZE589915 NJA589915 NSW589915 OCS589915 OMO589915 OWK589915 PGG589915 PQC589915 PZY589915 QJU589915 QTQ589915 RDM589915 RNI589915 RXE589915 SHA589915 SQW589915 TAS589915 TKO589915 TUK589915 UEG589915 UOC589915 UXY589915 VHU589915 VRQ589915 WBM589915 WLI589915 WVE589915 F655451 IS655451 SO655451 ACK655451 AMG655451 AWC655451 BFY655451 BPU655451 BZQ655451 CJM655451 CTI655451 DDE655451 DNA655451 DWW655451 EGS655451 EQO655451 FAK655451 FKG655451 FUC655451 GDY655451 GNU655451 GXQ655451 HHM655451 HRI655451 IBE655451 ILA655451 IUW655451 JES655451 JOO655451 JYK655451 KIG655451 KSC655451 LBY655451 LLU655451 LVQ655451 MFM655451 MPI655451 MZE655451 NJA655451 NSW655451 OCS655451 OMO655451 OWK655451 PGG655451 PQC655451 PZY655451 QJU655451 QTQ655451 RDM655451 RNI655451 RXE655451 SHA655451 SQW655451 TAS655451 TKO655451 TUK655451 UEG655451 UOC655451 UXY655451 VHU655451 VRQ655451 WBM655451 WLI655451 WVE655451 F720987 IS720987 SO720987 ACK720987 AMG720987 AWC720987 BFY720987 BPU720987 BZQ720987 CJM720987 CTI720987 DDE720987 DNA720987 DWW720987 EGS720987 EQO720987 FAK720987 FKG720987 FUC720987 GDY720987 GNU720987 GXQ720987 HHM720987 HRI720987 IBE720987 ILA720987 IUW720987 JES720987 JOO720987 JYK720987 KIG720987 KSC720987 LBY720987 LLU720987 LVQ720987 MFM720987 MPI720987 MZE720987 NJA720987 NSW720987 OCS720987 OMO720987 OWK720987 PGG720987 PQC720987 PZY720987 QJU720987 QTQ720987 RDM720987 RNI720987 RXE720987 SHA720987 SQW720987 TAS720987 TKO720987 TUK720987 UEG720987 UOC720987 UXY720987 VHU720987 VRQ720987 WBM720987 WLI720987 WVE720987 F786523 IS786523 SO786523 ACK786523 AMG786523 AWC786523 BFY786523 BPU786523 BZQ786523 CJM786523 CTI786523 DDE786523 DNA786523 DWW786523 EGS786523 EQO786523 FAK786523 FKG786523 FUC786523 GDY786523 GNU786523 GXQ786523 HHM786523 HRI786523 IBE786523 ILA786523 IUW786523 JES786523 JOO786523 JYK786523 KIG786523 KSC786523 LBY786523 LLU786523 LVQ786523 MFM786523 MPI786523 MZE786523 NJA786523 NSW786523 OCS786523 OMO786523 OWK786523 PGG786523 PQC786523 PZY786523 QJU786523 QTQ786523 RDM786523 RNI786523 RXE786523 SHA786523 SQW786523 TAS786523 TKO786523 TUK786523 UEG786523 UOC786523 UXY786523 VHU786523 VRQ786523 WBM786523 WLI786523 WVE786523 F852059 IS852059 SO852059 ACK852059 AMG852059 AWC852059 BFY852059 BPU852059 BZQ852059 CJM852059 CTI852059 DDE852059 DNA852059 DWW852059 EGS852059 EQO852059 FAK852059 FKG852059 FUC852059 GDY852059 GNU852059 GXQ852059 HHM852059 HRI852059 IBE852059 ILA852059 IUW852059 JES852059 JOO852059 JYK852059 KIG852059 KSC852059 LBY852059 LLU852059 LVQ852059 MFM852059 MPI852059 MZE852059 NJA852059 NSW852059 OCS852059 OMO852059 OWK852059 PGG852059 PQC852059 PZY852059 QJU852059 QTQ852059 RDM852059 RNI852059 RXE852059 SHA852059 SQW852059 TAS852059 TKO852059 TUK852059 UEG852059 UOC852059 UXY852059 VHU852059 VRQ852059 WBM852059 WLI852059 WVE852059 F917595 IS917595 SO917595 ACK917595 AMG917595 AWC917595 BFY917595 BPU917595 BZQ917595 CJM917595 CTI917595 DDE917595 DNA917595 DWW917595 EGS917595 EQO917595 FAK917595 FKG917595 FUC917595 GDY917595 GNU917595 GXQ917595 HHM917595 HRI917595 IBE917595 ILA917595 IUW917595 JES917595 JOO917595 JYK917595 KIG917595 KSC917595 LBY917595 LLU917595 LVQ917595 MFM917595 MPI917595 MZE917595 NJA917595 NSW917595 OCS917595 OMO917595 OWK917595 PGG917595 PQC917595 PZY917595 QJU917595 QTQ917595 RDM917595 RNI917595 RXE917595 SHA917595 SQW917595 TAS917595 TKO917595 TUK917595 UEG917595 UOC917595 UXY917595 VHU917595 VRQ917595 WBM917595 WLI917595 WVE917595 F983131 IS983131 SO983131 ACK983131 AMG983131 AWC983131 BFY983131 BPU983131 BZQ983131 CJM983131 CTI983131 DDE983131 DNA983131 DWW983131 EGS983131 EQO983131 FAK983131 FKG983131 FUC983131 GDY983131 GNU983131 GXQ983131 HHM983131 HRI983131 IBE983131 ILA983131 IUW983131 JES983131 JOO983131 JYK983131 KIG983131 KSC983131 LBY983131 LLU983131 LVQ983131 MFM983131 MPI983131 MZE983131 NJA983131 NSW983131 OCS983131 OMO983131 OWK983131 PGG983131 PQC983131 PZY983131 QJU983131 QTQ983131 RDM983131 RNI983131 RXE983131 SHA983131 SQW983131 TAS983131 TKO983131 TUK983131 UEG983131 UOC983131 UXY983131 VHU983131 VRQ983131 WBM983131 WLI983131 WVE983131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F131131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F196667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F262203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F327739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F393275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F458811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F524347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F589883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F655419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F720955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F786491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F852027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F917563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F983099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F65597 IS65597 SO65597 ACK65597 AMG65597 AWC65597 BFY65597 BPU65597 BZQ65597 CJM65597 CTI65597 DDE65597 DNA65597 DWW65597 EGS65597 EQO65597 FAK65597 FKG65597 FUC65597 GDY65597 GNU65597 GXQ65597 HHM65597 HRI65597 IBE65597 ILA65597 IUW65597 JES65597 JOO65597 JYK65597 KIG65597 KSC65597 LBY65597 LLU65597 LVQ65597 MFM65597 MPI65597 MZE65597 NJA65597 NSW65597 OCS65597 OMO65597 OWK65597 PGG65597 PQC65597 PZY65597 QJU65597 QTQ65597 RDM65597 RNI65597 RXE65597 SHA65597 SQW65597 TAS65597 TKO65597 TUK65597 UEG65597 UOC65597 UXY65597 VHU65597 VRQ65597 WBM65597 WLI65597 WVE65597 F131133 IS131133 SO131133 ACK131133 AMG131133 AWC131133 BFY131133 BPU131133 BZQ131133 CJM131133 CTI131133 DDE131133 DNA131133 DWW131133 EGS131133 EQO131133 FAK131133 FKG131133 FUC131133 GDY131133 GNU131133 GXQ131133 HHM131133 HRI131133 IBE131133 ILA131133 IUW131133 JES131133 JOO131133 JYK131133 KIG131133 KSC131133 LBY131133 LLU131133 LVQ131133 MFM131133 MPI131133 MZE131133 NJA131133 NSW131133 OCS131133 OMO131133 OWK131133 PGG131133 PQC131133 PZY131133 QJU131133 QTQ131133 RDM131133 RNI131133 RXE131133 SHA131133 SQW131133 TAS131133 TKO131133 TUK131133 UEG131133 UOC131133 UXY131133 VHU131133 VRQ131133 WBM131133 WLI131133 WVE131133 F196669 IS196669 SO196669 ACK196669 AMG196669 AWC196669 BFY196669 BPU196669 BZQ196669 CJM196669 CTI196669 DDE196669 DNA196669 DWW196669 EGS196669 EQO196669 FAK196669 FKG196669 FUC196669 GDY196669 GNU196669 GXQ196669 HHM196669 HRI196669 IBE196669 ILA196669 IUW196669 JES196669 JOO196669 JYK196669 KIG196669 KSC196669 LBY196669 LLU196669 LVQ196669 MFM196669 MPI196669 MZE196669 NJA196669 NSW196669 OCS196669 OMO196669 OWK196669 PGG196669 PQC196669 PZY196669 QJU196669 QTQ196669 RDM196669 RNI196669 RXE196669 SHA196669 SQW196669 TAS196669 TKO196669 TUK196669 UEG196669 UOC196669 UXY196669 VHU196669 VRQ196669 WBM196669 WLI196669 WVE196669 F262205 IS262205 SO262205 ACK262205 AMG262205 AWC262205 BFY262205 BPU262205 BZQ262205 CJM262205 CTI262205 DDE262205 DNA262205 DWW262205 EGS262205 EQO262205 FAK262205 FKG262205 FUC262205 GDY262205 GNU262205 GXQ262205 HHM262205 HRI262205 IBE262205 ILA262205 IUW262205 JES262205 JOO262205 JYK262205 KIG262205 KSC262205 LBY262205 LLU262205 LVQ262205 MFM262205 MPI262205 MZE262205 NJA262205 NSW262205 OCS262205 OMO262205 OWK262205 PGG262205 PQC262205 PZY262205 QJU262205 QTQ262205 RDM262205 RNI262205 RXE262205 SHA262205 SQW262205 TAS262205 TKO262205 TUK262205 UEG262205 UOC262205 UXY262205 VHU262205 VRQ262205 WBM262205 WLI262205 WVE262205 F327741 IS327741 SO327741 ACK327741 AMG327741 AWC327741 BFY327741 BPU327741 BZQ327741 CJM327741 CTI327741 DDE327741 DNA327741 DWW327741 EGS327741 EQO327741 FAK327741 FKG327741 FUC327741 GDY327741 GNU327741 GXQ327741 HHM327741 HRI327741 IBE327741 ILA327741 IUW327741 JES327741 JOO327741 JYK327741 KIG327741 KSC327741 LBY327741 LLU327741 LVQ327741 MFM327741 MPI327741 MZE327741 NJA327741 NSW327741 OCS327741 OMO327741 OWK327741 PGG327741 PQC327741 PZY327741 QJU327741 QTQ327741 RDM327741 RNI327741 RXE327741 SHA327741 SQW327741 TAS327741 TKO327741 TUK327741 UEG327741 UOC327741 UXY327741 VHU327741 VRQ327741 WBM327741 WLI327741 WVE327741 F393277 IS393277 SO393277 ACK393277 AMG393277 AWC393277 BFY393277 BPU393277 BZQ393277 CJM393277 CTI393277 DDE393277 DNA393277 DWW393277 EGS393277 EQO393277 FAK393277 FKG393277 FUC393277 GDY393277 GNU393277 GXQ393277 HHM393277 HRI393277 IBE393277 ILA393277 IUW393277 JES393277 JOO393277 JYK393277 KIG393277 KSC393277 LBY393277 LLU393277 LVQ393277 MFM393277 MPI393277 MZE393277 NJA393277 NSW393277 OCS393277 OMO393277 OWK393277 PGG393277 PQC393277 PZY393277 QJU393277 QTQ393277 RDM393277 RNI393277 RXE393277 SHA393277 SQW393277 TAS393277 TKO393277 TUK393277 UEG393277 UOC393277 UXY393277 VHU393277 VRQ393277 WBM393277 WLI393277 WVE393277 F458813 IS458813 SO458813 ACK458813 AMG458813 AWC458813 BFY458813 BPU458813 BZQ458813 CJM458813 CTI458813 DDE458813 DNA458813 DWW458813 EGS458813 EQO458813 FAK458813 FKG458813 FUC458813 GDY458813 GNU458813 GXQ458813 HHM458813 HRI458813 IBE458813 ILA458813 IUW458813 JES458813 JOO458813 JYK458813 KIG458813 KSC458813 LBY458813 LLU458813 LVQ458813 MFM458813 MPI458813 MZE458813 NJA458813 NSW458813 OCS458813 OMO458813 OWK458813 PGG458813 PQC458813 PZY458813 QJU458813 QTQ458813 RDM458813 RNI458813 RXE458813 SHA458813 SQW458813 TAS458813 TKO458813 TUK458813 UEG458813 UOC458813 UXY458813 VHU458813 VRQ458813 WBM458813 WLI458813 WVE458813 F524349 IS524349 SO524349 ACK524349 AMG524349 AWC524349 BFY524349 BPU524349 BZQ524349 CJM524349 CTI524349 DDE524349 DNA524349 DWW524349 EGS524349 EQO524349 FAK524349 FKG524349 FUC524349 GDY524349 GNU524349 GXQ524349 HHM524349 HRI524349 IBE524349 ILA524349 IUW524349 JES524349 JOO524349 JYK524349 KIG524349 KSC524349 LBY524349 LLU524349 LVQ524349 MFM524349 MPI524349 MZE524349 NJA524349 NSW524349 OCS524349 OMO524349 OWK524349 PGG524349 PQC524349 PZY524349 QJU524349 QTQ524349 RDM524349 RNI524349 RXE524349 SHA524349 SQW524349 TAS524349 TKO524349 TUK524349 UEG524349 UOC524349 UXY524349 VHU524349 VRQ524349 WBM524349 WLI524349 WVE524349 F589885 IS589885 SO589885 ACK589885 AMG589885 AWC589885 BFY589885 BPU589885 BZQ589885 CJM589885 CTI589885 DDE589885 DNA589885 DWW589885 EGS589885 EQO589885 FAK589885 FKG589885 FUC589885 GDY589885 GNU589885 GXQ589885 HHM589885 HRI589885 IBE589885 ILA589885 IUW589885 JES589885 JOO589885 JYK589885 KIG589885 KSC589885 LBY589885 LLU589885 LVQ589885 MFM589885 MPI589885 MZE589885 NJA589885 NSW589885 OCS589885 OMO589885 OWK589885 PGG589885 PQC589885 PZY589885 QJU589885 QTQ589885 RDM589885 RNI589885 RXE589885 SHA589885 SQW589885 TAS589885 TKO589885 TUK589885 UEG589885 UOC589885 UXY589885 VHU589885 VRQ589885 WBM589885 WLI589885 WVE589885 F655421 IS655421 SO655421 ACK655421 AMG655421 AWC655421 BFY655421 BPU655421 BZQ655421 CJM655421 CTI655421 DDE655421 DNA655421 DWW655421 EGS655421 EQO655421 FAK655421 FKG655421 FUC655421 GDY655421 GNU655421 GXQ655421 HHM655421 HRI655421 IBE655421 ILA655421 IUW655421 JES655421 JOO655421 JYK655421 KIG655421 KSC655421 LBY655421 LLU655421 LVQ655421 MFM655421 MPI655421 MZE655421 NJA655421 NSW655421 OCS655421 OMO655421 OWK655421 PGG655421 PQC655421 PZY655421 QJU655421 QTQ655421 RDM655421 RNI655421 RXE655421 SHA655421 SQW655421 TAS655421 TKO655421 TUK655421 UEG655421 UOC655421 UXY655421 VHU655421 VRQ655421 WBM655421 WLI655421 WVE655421 F720957 IS720957 SO720957 ACK720957 AMG720957 AWC720957 BFY720957 BPU720957 BZQ720957 CJM720957 CTI720957 DDE720957 DNA720957 DWW720957 EGS720957 EQO720957 FAK720957 FKG720957 FUC720957 GDY720957 GNU720957 GXQ720957 HHM720957 HRI720957 IBE720957 ILA720957 IUW720957 JES720957 JOO720957 JYK720957 KIG720957 KSC720957 LBY720957 LLU720957 LVQ720957 MFM720957 MPI720957 MZE720957 NJA720957 NSW720957 OCS720957 OMO720957 OWK720957 PGG720957 PQC720957 PZY720957 QJU720957 QTQ720957 RDM720957 RNI720957 RXE720957 SHA720957 SQW720957 TAS720957 TKO720957 TUK720957 UEG720957 UOC720957 UXY720957 VHU720957 VRQ720957 WBM720957 WLI720957 WVE720957 F786493 IS786493 SO786493 ACK786493 AMG786493 AWC786493 BFY786493 BPU786493 BZQ786493 CJM786493 CTI786493 DDE786493 DNA786493 DWW786493 EGS786493 EQO786493 FAK786493 FKG786493 FUC786493 GDY786493 GNU786493 GXQ786493 HHM786493 HRI786493 IBE786493 ILA786493 IUW786493 JES786493 JOO786493 JYK786493 KIG786493 KSC786493 LBY786493 LLU786493 LVQ786493 MFM786493 MPI786493 MZE786493 NJA786493 NSW786493 OCS786493 OMO786493 OWK786493 PGG786493 PQC786493 PZY786493 QJU786493 QTQ786493 RDM786493 RNI786493 RXE786493 SHA786493 SQW786493 TAS786493 TKO786493 TUK786493 UEG786493 UOC786493 UXY786493 VHU786493 VRQ786493 WBM786493 WLI786493 WVE786493 F852029 IS852029 SO852029 ACK852029 AMG852029 AWC852029 BFY852029 BPU852029 BZQ852029 CJM852029 CTI852029 DDE852029 DNA852029 DWW852029 EGS852029 EQO852029 FAK852029 FKG852029 FUC852029 GDY852029 GNU852029 GXQ852029 HHM852029 HRI852029 IBE852029 ILA852029 IUW852029 JES852029 JOO852029 JYK852029 KIG852029 KSC852029 LBY852029 LLU852029 LVQ852029 MFM852029 MPI852029 MZE852029 NJA852029 NSW852029 OCS852029 OMO852029 OWK852029 PGG852029 PQC852029 PZY852029 QJU852029 QTQ852029 RDM852029 RNI852029 RXE852029 SHA852029 SQW852029 TAS852029 TKO852029 TUK852029 UEG852029 UOC852029 UXY852029 VHU852029 VRQ852029 WBM852029 WLI852029 WVE852029 F917565 IS917565 SO917565 ACK917565 AMG917565 AWC917565 BFY917565 BPU917565 BZQ917565 CJM917565 CTI917565 DDE917565 DNA917565 DWW917565 EGS917565 EQO917565 FAK917565 FKG917565 FUC917565 GDY917565 GNU917565 GXQ917565 HHM917565 HRI917565 IBE917565 ILA917565 IUW917565 JES917565 JOO917565 JYK917565 KIG917565 KSC917565 LBY917565 LLU917565 LVQ917565 MFM917565 MPI917565 MZE917565 NJA917565 NSW917565 OCS917565 OMO917565 OWK917565 PGG917565 PQC917565 PZY917565 QJU917565 QTQ917565 RDM917565 RNI917565 RXE917565 SHA917565 SQW917565 TAS917565 TKO917565 TUK917565 UEG917565 UOC917565 UXY917565 VHU917565 VRQ917565 WBM917565 WLI917565 WVE917565 F983101 IS983101 SO983101 ACK983101 AMG983101 AWC983101 BFY983101 BPU983101 BZQ983101 CJM983101 CTI983101 DDE983101 DNA983101 DWW983101 EGS983101 EQO983101 FAK983101 FKG983101 FUC983101 GDY983101 GNU983101 GXQ983101 HHM983101 HRI983101 IBE983101 ILA983101 IUW983101 JES983101 JOO983101 JYK983101 KIG983101 KSC983101 LBY983101 LLU983101 LVQ983101 MFM983101 MPI983101 MZE983101 NJA983101 NSW983101 OCS983101 OMO983101 OWK983101 PGG983101 PQC983101 PZY983101 QJU983101 QTQ983101 RDM983101 RNI983101 RXE983101 SHA983101 SQW983101 TAS983101 TKO983101 TUK983101 UEG983101 UOC983101 UXY983101 VHU983101 VRQ983101 WBM983101 WLI983101 WVE983101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F131135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F196671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F262207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F327743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F393279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F458815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F524351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F589887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F655423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F720959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F786495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F852031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F917567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F983103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F131119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F196655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F262191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F327727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F393263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F458799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F524335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F589871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F655407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F720943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F786479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F852015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F917551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F983087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WVE41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F65579 IS65579 SO65579 ACK65579 AMG65579 AWC65579 BFY65579 BPU65579 BZQ65579 CJM65579 CTI65579 DDE65579 DNA65579 DWW65579 EGS65579 EQO65579 FAK65579 FKG65579 FUC65579 GDY65579 GNU65579 GXQ65579 HHM65579 HRI65579 IBE65579 ILA65579 IUW65579 JES65579 JOO65579 JYK65579 KIG65579 KSC65579 LBY65579 LLU65579 LVQ65579 MFM65579 MPI65579 MZE65579 NJA65579 NSW65579 OCS65579 OMO65579 OWK65579 PGG65579 PQC65579 PZY65579 QJU65579 QTQ65579 RDM65579 RNI65579 RXE65579 SHA65579 SQW65579 TAS65579 TKO65579 TUK65579 UEG65579 UOC65579 UXY65579 VHU65579 VRQ65579 WBM65579 WLI65579 WVE65579 F131115 IS131115 SO131115 ACK131115 AMG131115 AWC131115 BFY131115 BPU131115 BZQ131115 CJM131115 CTI131115 DDE131115 DNA131115 DWW131115 EGS131115 EQO131115 FAK131115 FKG131115 FUC131115 GDY131115 GNU131115 GXQ131115 HHM131115 HRI131115 IBE131115 ILA131115 IUW131115 JES131115 JOO131115 JYK131115 KIG131115 KSC131115 LBY131115 LLU131115 LVQ131115 MFM131115 MPI131115 MZE131115 NJA131115 NSW131115 OCS131115 OMO131115 OWK131115 PGG131115 PQC131115 PZY131115 QJU131115 QTQ131115 RDM131115 RNI131115 RXE131115 SHA131115 SQW131115 TAS131115 TKO131115 TUK131115 UEG131115 UOC131115 UXY131115 VHU131115 VRQ131115 WBM131115 WLI131115 WVE131115 F196651 IS196651 SO196651 ACK196651 AMG196651 AWC196651 BFY196651 BPU196651 BZQ196651 CJM196651 CTI196651 DDE196651 DNA196651 DWW196651 EGS196651 EQO196651 FAK196651 FKG196651 FUC196651 GDY196651 GNU196651 GXQ196651 HHM196651 HRI196651 IBE196651 ILA196651 IUW196651 JES196651 JOO196651 JYK196651 KIG196651 KSC196651 LBY196651 LLU196651 LVQ196651 MFM196651 MPI196651 MZE196651 NJA196651 NSW196651 OCS196651 OMO196651 OWK196651 PGG196651 PQC196651 PZY196651 QJU196651 QTQ196651 RDM196651 RNI196651 RXE196651 SHA196651 SQW196651 TAS196651 TKO196651 TUK196651 UEG196651 UOC196651 UXY196651 VHU196651 VRQ196651 WBM196651 WLI196651 WVE196651 F262187 IS262187 SO262187 ACK262187 AMG262187 AWC262187 BFY262187 BPU262187 BZQ262187 CJM262187 CTI262187 DDE262187 DNA262187 DWW262187 EGS262187 EQO262187 FAK262187 FKG262187 FUC262187 GDY262187 GNU262187 GXQ262187 HHM262187 HRI262187 IBE262187 ILA262187 IUW262187 JES262187 JOO262187 JYK262187 KIG262187 KSC262187 LBY262187 LLU262187 LVQ262187 MFM262187 MPI262187 MZE262187 NJA262187 NSW262187 OCS262187 OMO262187 OWK262187 PGG262187 PQC262187 PZY262187 QJU262187 QTQ262187 RDM262187 RNI262187 RXE262187 SHA262187 SQW262187 TAS262187 TKO262187 TUK262187 UEG262187 UOC262187 UXY262187 VHU262187 VRQ262187 WBM262187 WLI262187 WVE262187 F327723 IS327723 SO327723 ACK327723 AMG327723 AWC327723 BFY327723 BPU327723 BZQ327723 CJM327723 CTI327723 DDE327723 DNA327723 DWW327723 EGS327723 EQO327723 FAK327723 FKG327723 FUC327723 GDY327723 GNU327723 GXQ327723 HHM327723 HRI327723 IBE327723 ILA327723 IUW327723 JES327723 JOO327723 JYK327723 KIG327723 KSC327723 LBY327723 LLU327723 LVQ327723 MFM327723 MPI327723 MZE327723 NJA327723 NSW327723 OCS327723 OMO327723 OWK327723 PGG327723 PQC327723 PZY327723 QJU327723 QTQ327723 RDM327723 RNI327723 RXE327723 SHA327723 SQW327723 TAS327723 TKO327723 TUK327723 UEG327723 UOC327723 UXY327723 VHU327723 VRQ327723 WBM327723 WLI327723 WVE327723 F393259 IS393259 SO393259 ACK393259 AMG393259 AWC393259 BFY393259 BPU393259 BZQ393259 CJM393259 CTI393259 DDE393259 DNA393259 DWW393259 EGS393259 EQO393259 FAK393259 FKG393259 FUC393259 GDY393259 GNU393259 GXQ393259 HHM393259 HRI393259 IBE393259 ILA393259 IUW393259 JES393259 JOO393259 JYK393259 KIG393259 KSC393259 LBY393259 LLU393259 LVQ393259 MFM393259 MPI393259 MZE393259 NJA393259 NSW393259 OCS393259 OMO393259 OWK393259 PGG393259 PQC393259 PZY393259 QJU393259 QTQ393259 RDM393259 RNI393259 RXE393259 SHA393259 SQW393259 TAS393259 TKO393259 TUK393259 UEG393259 UOC393259 UXY393259 VHU393259 VRQ393259 WBM393259 WLI393259 WVE393259 F458795 IS458795 SO458795 ACK458795 AMG458795 AWC458795 BFY458795 BPU458795 BZQ458795 CJM458795 CTI458795 DDE458795 DNA458795 DWW458795 EGS458795 EQO458795 FAK458795 FKG458795 FUC458795 GDY458795 GNU458795 GXQ458795 HHM458795 HRI458795 IBE458795 ILA458795 IUW458795 JES458795 JOO458795 JYK458795 KIG458795 KSC458795 LBY458795 LLU458795 LVQ458795 MFM458795 MPI458795 MZE458795 NJA458795 NSW458795 OCS458795 OMO458795 OWK458795 PGG458795 PQC458795 PZY458795 QJU458795 QTQ458795 RDM458795 RNI458795 RXE458795 SHA458795 SQW458795 TAS458795 TKO458795 TUK458795 UEG458795 UOC458795 UXY458795 VHU458795 VRQ458795 WBM458795 WLI458795 WVE458795 F524331 IS524331 SO524331 ACK524331 AMG524331 AWC524331 BFY524331 BPU524331 BZQ524331 CJM524331 CTI524331 DDE524331 DNA524331 DWW524331 EGS524331 EQO524331 FAK524331 FKG524331 FUC524331 GDY524331 GNU524331 GXQ524331 HHM524331 HRI524331 IBE524331 ILA524331 IUW524331 JES524331 JOO524331 JYK524331 KIG524331 KSC524331 LBY524331 LLU524331 LVQ524331 MFM524331 MPI524331 MZE524331 NJA524331 NSW524331 OCS524331 OMO524331 OWK524331 PGG524331 PQC524331 PZY524331 QJU524331 QTQ524331 RDM524331 RNI524331 RXE524331 SHA524331 SQW524331 TAS524331 TKO524331 TUK524331 UEG524331 UOC524331 UXY524331 VHU524331 VRQ524331 WBM524331 WLI524331 WVE524331 F589867 IS589867 SO589867 ACK589867 AMG589867 AWC589867 BFY589867 BPU589867 BZQ589867 CJM589867 CTI589867 DDE589867 DNA589867 DWW589867 EGS589867 EQO589867 FAK589867 FKG589867 FUC589867 GDY589867 GNU589867 GXQ589867 HHM589867 HRI589867 IBE589867 ILA589867 IUW589867 JES589867 JOO589867 JYK589867 KIG589867 KSC589867 LBY589867 LLU589867 LVQ589867 MFM589867 MPI589867 MZE589867 NJA589867 NSW589867 OCS589867 OMO589867 OWK589867 PGG589867 PQC589867 PZY589867 QJU589867 QTQ589867 RDM589867 RNI589867 RXE589867 SHA589867 SQW589867 TAS589867 TKO589867 TUK589867 UEG589867 UOC589867 UXY589867 VHU589867 VRQ589867 WBM589867 WLI589867 WVE589867 F655403 IS655403 SO655403 ACK655403 AMG655403 AWC655403 BFY655403 BPU655403 BZQ655403 CJM655403 CTI655403 DDE655403 DNA655403 DWW655403 EGS655403 EQO655403 FAK655403 FKG655403 FUC655403 GDY655403 GNU655403 GXQ655403 HHM655403 HRI655403 IBE655403 ILA655403 IUW655403 JES655403 JOO655403 JYK655403 KIG655403 KSC655403 LBY655403 LLU655403 LVQ655403 MFM655403 MPI655403 MZE655403 NJA655403 NSW655403 OCS655403 OMO655403 OWK655403 PGG655403 PQC655403 PZY655403 QJU655403 QTQ655403 RDM655403 RNI655403 RXE655403 SHA655403 SQW655403 TAS655403 TKO655403 TUK655403 UEG655403 UOC655403 UXY655403 VHU655403 VRQ655403 WBM655403 WLI655403 WVE655403 F720939 IS720939 SO720939 ACK720939 AMG720939 AWC720939 BFY720939 BPU720939 BZQ720939 CJM720939 CTI720939 DDE720939 DNA720939 DWW720939 EGS720939 EQO720939 FAK720939 FKG720939 FUC720939 GDY720939 GNU720939 GXQ720939 HHM720939 HRI720939 IBE720939 ILA720939 IUW720939 JES720939 JOO720939 JYK720939 KIG720939 KSC720939 LBY720939 LLU720939 LVQ720939 MFM720939 MPI720939 MZE720939 NJA720939 NSW720939 OCS720939 OMO720939 OWK720939 PGG720939 PQC720939 PZY720939 QJU720939 QTQ720939 RDM720939 RNI720939 RXE720939 SHA720939 SQW720939 TAS720939 TKO720939 TUK720939 UEG720939 UOC720939 UXY720939 VHU720939 VRQ720939 WBM720939 WLI720939 WVE720939 F786475 IS786475 SO786475 ACK786475 AMG786475 AWC786475 BFY786475 BPU786475 BZQ786475 CJM786475 CTI786475 DDE786475 DNA786475 DWW786475 EGS786475 EQO786475 FAK786475 FKG786475 FUC786475 GDY786475 GNU786475 GXQ786475 HHM786475 HRI786475 IBE786475 ILA786475 IUW786475 JES786475 JOO786475 JYK786475 KIG786475 KSC786475 LBY786475 LLU786475 LVQ786475 MFM786475 MPI786475 MZE786475 NJA786475 NSW786475 OCS786475 OMO786475 OWK786475 PGG786475 PQC786475 PZY786475 QJU786475 QTQ786475 RDM786475 RNI786475 RXE786475 SHA786475 SQW786475 TAS786475 TKO786475 TUK786475 UEG786475 UOC786475 UXY786475 VHU786475 VRQ786475 WBM786475 WLI786475 WVE786475 F852011 IS852011 SO852011 ACK852011 AMG852011 AWC852011 BFY852011 BPU852011 BZQ852011 CJM852011 CTI852011 DDE852011 DNA852011 DWW852011 EGS852011 EQO852011 FAK852011 FKG852011 FUC852011 GDY852011 GNU852011 GXQ852011 HHM852011 HRI852011 IBE852011 ILA852011 IUW852011 JES852011 JOO852011 JYK852011 KIG852011 KSC852011 LBY852011 LLU852011 LVQ852011 MFM852011 MPI852011 MZE852011 NJA852011 NSW852011 OCS852011 OMO852011 OWK852011 PGG852011 PQC852011 PZY852011 QJU852011 QTQ852011 RDM852011 RNI852011 RXE852011 SHA852011 SQW852011 TAS852011 TKO852011 TUK852011 UEG852011 UOC852011 UXY852011 VHU852011 VRQ852011 WBM852011 WLI852011 WVE852011 F917547 IS917547 SO917547 ACK917547 AMG917547 AWC917547 BFY917547 BPU917547 BZQ917547 CJM917547 CTI917547 DDE917547 DNA917547 DWW917547 EGS917547 EQO917547 FAK917547 FKG917547 FUC917547 GDY917547 GNU917547 GXQ917547 HHM917547 HRI917547 IBE917547 ILA917547 IUW917547 JES917547 JOO917547 JYK917547 KIG917547 KSC917547 LBY917547 LLU917547 LVQ917547 MFM917547 MPI917547 MZE917547 NJA917547 NSW917547 OCS917547 OMO917547 OWK917547 PGG917547 PQC917547 PZY917547 QJU917547 QTQ917547 RDM917547 RNI917547 RXE917547 SHA917547 SQW917547 TAS917547 TKO917547 TUK917547 UEG917547 UOC917547 UXY917547 VHU917547 VRQ917547 WBM917547 WLI917547 WVE917547 F983083 IS983083 SO983083 ACK983083 AMG983083 AWC983083 BFY983083 BPU983083 BZQ983083 CJM983083 CTI983083 DDE983083 DNA983083 DWW983083 EGS983083 EQO983083 FAK983083 FKG983083 FUC983083 GDY983083 GNU983083 GXQ983083 HHM983083 HRI983083 IBE983083 ILA983083 IUW983083 JES983083 JOO983083 JYK983083 KIG983083 KSC983083 LBY983083 LLU983083 LVQ983083 MFM983083 MPI983083 MZE983083 NJA983083 NSW983083 OCS983083 OMO983083 OWK983083 PGG983083 PQC983083 PZY983083 QJU983083 QTQ983083 RDM983083 RNI983083 RXE983083 SHA983083 SQW983083 TAS983083 TKO983083 TUK983083 UEG983083 UOC983083 UXY983083 VHU983083 VRQ983083 WBM983083 WLI983083 WVE983083 WLI41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t15(1)</vt:lpstr>
      <vt:lpstr>t15(3)</vt:lpstr>
      <vt:lpstr>SICI(1)</vt:lpstr>
      <vt:lpstr>SICI(3)</vt:lpstr>
      <vt:lpstr>'SICI(3)'!Area_stampa</vt:lpstr>
      <vt:lpstr>'t15(1)'!Area_stampa</vt:lpstr>
      <vt:lpstr>'t15(3)'!Area_stampa</vt:lpstr>
      <vt:lpstr>'SICI(1)'!Titoli_stampa</vt:lpstr>
      <vt:lpstr>'SICI(3)'!Titoli_stampa</vt:lpstr>
      <vt:lpstr>'t15(3)'!Titoli_stampa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cgalante</cp:lastModifiedBy>
  <cp:lastPrinted>2024-08-06T10:31:48Z</cp:lastPrinted>
  <dcterms:created xsi:type="dcterms:W3CDTF">1998-10-29T14:18:41Z</dcterms:created>
  <dcterms:modified xsi:type="dcterms:W3CDTF">2024-08-19T09:04:44Z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